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tabRatio="605" activeTab="1"/>
  </bookViews>
  <sheets>
    <sheet name="содержание и ремонт" sheetId="1" r:id="rId1"/>
    <sheet name="коммунальные услуги" sheetId="2" r:id="rId2"/>
  </sheets>
  <definedNames/>
  <calcPr fullCalcOnLoad="1"/>
</workbook>
</file>

<file path=xl/sharedStrings.xml><?xml version="1.0" encoding="utf-8"?>
<sst xmlns="http://schemas.openxmlformats.org/spreadsheetml/2006/main" count="71" uniqueCount="65">
  <si>
    <t>Статья доходов и расходов</t>
  </si>
  <si>
    <t xml:space="preserve">ВСЕГО РАСХОДОВ </t>
  </si>
  <si>
    <t>№       п/п</t>
  </si>
  <si>
    <t>Вывоз и захоронение ТБО</t>
  </si>
  <si>
    <t xml:space="preserve">Содержание лифтов </t>
  </si>
  <si>
    <t>Примечание</t>
  </si>
  <si>
    <t>2.1.</t>
  </si>
  <si>
    <t>2.2.</t>
  </si>
  <si>
    <t>2.4.</t>
  </si>
  <si>
    <t>2.5.</t>
  </si>
  <si>
    <t>2.7.</t>
  </si>
  <si>
    <t>Электроэнергия</t>
  </si>
  <si>
    <t>ИТОГО</t>
  </si>
  <si>
    <t>01 апреля 2015 г.</t>
  </si>
  <si>
    <t>2.6.</t>
  </si>
  <si>
    <t>директор ООО ЖЭУ "Подольский ДСК"</t>
  </si>
  <si>
    <t>_____________________В.В.Снитко</t>
  </si>
  <si>
    <t xml:space="preserve">Техническое обслуживание всего, в том числе </t>
  </si>
  <si>
    <t>Заработная плата</t>
  </si>
  <si>
    <t>Страховые взносы</t>
  </si>
  <si>
    <t>Материалы</t>
  </si>
  <si>
    <t>Работы, выполненные подрядными организациями</t>
  </si>
  <si>
    <t>Техничесое обслуживание вентканалов, электроработы</t>
  </si>
  <si>
    <t>Проверка герметичности газопровода</t>
  </si>
  <si>
    <t>Дератизация, дезинсекция</t>
  </si>
  <si>
    <t>Общехозяйственные расходы всего, в том числе:</t>
  </si>
  <si>
    <t>Заработная плата АУП и ИТР</t>
  </si>
  <si>
    <t>Страхование ж/ф</t>
  </si>
  <si>
    <t>Амортизация ОС</t>
  </si>
  <si>
    <t xml:space="preserve">Взыскание задолженности </t>
  </si>
  <si>
    <t>Услуги БТИ</t>
  </si>
  <si>
    <t>Санитарное содержание мест общего пользования (договор с ООО "Клинтехно)</t>
  </si>
  <si>
    <r>
      <t xml:space="preserve">Содержание придомовой территории всего, </t>
    </r>
    <r>
      <rPr>
        <b/>
        <i/>
        <sz val="10"/>
        <rFont val="Arial Cyr"/>
        <family val="0"/>
      </rPr>
      <t>в том числе</t>
    </r>
  </si>
  <si>
    <t>заработная плата</t>
  </si>
  <si>
    <t>страховые взносы</t>
  </si>
  <si>
    <t>материалы</t>
  </si>
  <si>
    <t>вывоз снега, работа трактора</t>
  </si>
  <si>
    <r>
      <t>Финансовый результам</t>
    </r>
    <r>
      <rPr>
        <sz val="11"/>
        <rFont val="Arial Cyr"/>
        <family val="0"/>
      </rPr>
      <t xml:space="preserve"> </t>
    </r>
  </si>
  <si>
    <t xml:space="preserve">Отопление </t>
  </si>
  <si>
    <t>ГВС</t>
  </si>
  <si>
    <t xml:space="preserve">ХВС </t>
  </si>
  <si>
    <t xml:space="preserve">Канализация </t>
  </si>
  <si>
    <t>сняла</t>
  </si>
  <si>
    <t>Обслуживание приборов учета ИТП</t>
  </si>
  <si>
    <r>
      <t>Площадь МКД, м</t>
    </r>
    <r>
      <rPr>
        <sz val="10"/>
        <rFont val="Calibri"/>
        <family val="2"/>
      </rPr>
      <t>²</t>
    </r>
  </si>
  <si>
    <t>Фактически начислено за отчетный период, руб.</t>
  </si>
  <si>
    <t>Фактически оплачено за отчетный период, руб.</t>
  </si>
  <si>
    <t>Расходы, руб.</t>
  </si>
  <si>
    <t>Задолженность собственников за КУ за отчетный период,руб.</t>
  </si>
  <si>
    <t>Оплачено КУ по показаниям ОДПУ за отчетный период, руб.</t>
  </si>
  <si>
    <t>Наименование коммунальной услуги</t>
  </si>
  <si>
    <t>Взыскано с собственников за КУ за отчетный период, руб.</t>
  </si>
  <si>
    <t>Сведения о коммунальных услугах по адресу: ул. Барамзиной, д.3, к.2   за 2014 год</t>
  </si>
  <si>
    <t>Начислено собственникам за поставку КУ за отчетный период,  руб.</t>
  </si>
  <si>
    <t>Примечание, задолженность собственников за отчетный период, руб.</t>
  </si>
  <si>
    <t>от эксплуатации общего имущества</t>
  </si>
  <si>
    <t>от управления МКД</t>
  </si>
  <si>
    <r>
      <t>Ставка оплаты, руб., м</t>
    </r>
    <r>
      <rPr>
        <sz val="10"/>
        <rFont val="Calibri"/>
        <family val="2"/>
      </rPr>
      <t>²</t>
    </r>
  </si>
  <si>
    <r>
      <t xml:space="preserve">Задолженность собственников по оплате услуг за отчетный период составляет                                         </t>
    </r>
    <r>
      <rPr>
        <b/>
        <sz val="11"/>
        <rFont val="Arial Cyr"/>
        <family val="0"/>
      </rPr>
      <t xml:space="preserve">  0,00 руб.</t>
    </r>
  </si>
  <si>
    <r>
      <rPr>
        <b/>
        <i/>
        <sz val="10"/>
        <rFont val="Arial Cyr"/>
        <family val="0"/>
      </rPr>
      <t xml:space="preserve">Содержание и ремонт жилых помещений всего: </t>
    </r>
    <r>
      <rPr>
        <sz val="10"/>
        <rFont val="Arial Cyr"/>
        <family val="0"/>
      </rPr>
      <t xml:space="preserve">                                                                      в том числе                       </t>
    </r>
  </si>
  <si>
    <r>
      <t>Накопительный фонд             (м</t>
    </r>
    <r>
      <rPr>
        <sz val="10"/>
        <color indexed="8"/>
        <rFont val="Calibri"/>
        <family val="2"/>
      </rPr>
      <t>²</t>
    </r>
    <r>
      <rPr>
        <sz val="8"/>
        <color indexed="8"/>
        <rFont val="Arial Cyr"/>
        <family val="0"/>
      </rPr>
      <t>)</t>
    </r>
    <r>
      <rPr>
        <sz val="10"/>
        <color indexed="8"/>
        <rFont val="Arial Cyr"/>
        <family val="0"/>
      </rPr>
      <t xml:space="preserve">                    (капитальный ремонт) </t>
    </r>
  </si>
  <si>
    <t>ЗУ "Домофон"                         (кв.)</t>
  </si>
  <si>
    <t>Оплачено поставщикам услуг за отчетный период, руб.</t>
  </si>
  <si>
    <r>
      <t xml:space="preserve">  ОТЧЕТНАЯ СМЕТА ДОХОДОВ И РАСХОДОВ ЗА 2014 год                                                                                     ЖЭУ "Подольский ДСК"  по адресу:</t>
    </r>
    <r>
      <rPr>
        <b/>
        <i/>
        <sz val="13"/>
        <rFont val="Arial Cyr"/>
        <family val="0"/>
      </rPr>
      <t xml:space="preserve"> ул. Барамзиной, д.3, к.2</t>
    </r>
  </si>
  <si>
    <t>Утверждаю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</si>
</sst>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#,##0.0"/>
    <numFmt numFmtId="173" formatCode="#,##0.0000"/>
  </numFmts>
  <fonts count="51">
    <font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i/>
      <sz val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4" fontId="0" fillId="0" borderId="10" xfId="0" applyNumberForma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80" zoomScaleNormal="80" zoomScalePageLayoutView="0" workbookViewId="0" topLeftCell="A8">
      <selection activeCell="J9" sqref="J9"/>
    </sheetView>
  </sheetViews>
  <sheetFormatPr defaultColWidth="9.00390625" defaultRowHeight="12.75"/>
  <cols>
    <col min="1" max="1" width="6.625" style="0" customWidth="1"/>
    <col min="2" max="2" width="36.875" style="0" customWidth="1"/>
    <col min="3" max="3" width="12.375" style="0" customWidth="1"/>
    <col min="4" max="4" width="16.375" style="0" customWidth="1"/>
    <col min="5" max="5" width="24.00390625" style="0" customWidth="1"/>
    <col min="6" max="6" width="26.25390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4"/>
      <c r="D1" s="4"/>
      <c r="E1" s="4"/>
      <c r="F1" s="25" t="s">
        <v>64</v>
      </c>
    </row>
    <row r="2" spans="2:6" ht="15.75" customHeight="1">
      <c r="B2" s="2"/>
      <c r="C2" s="3"/>
      <c r="D2" s="3"/>
      <c r="E2" s="3"/>
      <c r="F2" s="25" t="s">
        <v>15</v>
      </c>
    </row>
    <row r="3" spans="2:6" ht="15">
      <c r="B3" s="2"/>
      <c r="C3" s="3"/>
      <c r="D3" s="3"/>
      <c r="E3" s="3"/>
      <c r="F3" s="25"/>
    </row>
    <row r="4" spans="2:6" ht="19.5" customHeight="1">
      <c r="B4" s="2"/>
      <c r="C4" s="3"/>
      <c r="D4" s="3"/>
      <c r="E4" s="3"/>
      <c r="F4" s="25" t="s">
        <v>16</v>
      </c>
    </row>
    <row r="5" spans="2:6" ht="22.5" customHeight="1">
      <c r="B5" s="2"/>
      <c r="C5" s="3"/>
      <c r="D5" s="3"/>
      <c r="E5" s="3"/>
      <c r="F5" s="25" t="s">
        <v>13</v>
      </c>
    </row>
    <row r="6" spans="2:6" ht="34.5" customHeight="1">
      <c r="B6" s="2"/>
      <c r="C6" s="3"/>
      <c r="D6" s="3"/>
      <c r="E6" s="3"/>
      <c r="F6" s="3"/>
    </row>
    <row r="7" spans="1:9" ht="48" customHeight="1">
      <c r="A7" s="39" t="s">
        <v>63</v>
      </c>
      <c r="B7" s="39"/>
      <c r="C7" s="39"/>
      <c r="D7" s="39"/>
      <c r="E7" s="39"/>
      <c r="F7" s="39"/>
      <c r="G7" s="22"/>
      <c r="H7" s="22"/>
      <c r="I7" s="22"/>
    </row>
    <row r="8" spans="1:9" ht="1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59.25" customHeight="1">
      <c r="A9" s="5" t="s">
        <v>2</v>
      </c>
      <c r="B9" s="5" t="s">
        <v>0</v>
      </c>
      <c r="C9" s="5" t="s">
        <v>44</v>
      </c>
      <c r="D9" s="5" t="s">
        <v>45</v>
      </c>
      <c r="E9" s="5" t="s">
        <v>46</v>
      </c>
      <c r="F9" s="5" t="s">
        <v>5</v>
      </c>
      <c r="G9" s="23"/>
      <c r="I9" s="1"/>
    </row>
    <row r="10" spans="1:8" ht="42" customHeight="1">
      <c r="A10" s="40">
        <v>1</v>
      </c>
      <c r="B10" s="7" t="s">
        <v>59</v>
      </c>
      <c r="C10" s="43">
        <v>9869.81</v>
      </c>
      <c r="D10" s="44">
        <f>627680.77+2645467.59+518354.47</f>
        <v>3791502.83</v>
      </c>
      <c r="E10" s="59">
        <f>D10</f>
        <v>3791502.83</v>
      </c>
      <c r="F10" s="60" t="s">
        <v>58</v>
      </c>
      <c r="G10" s="15"/>
      <c r="H10" s="1"/>
    </row>
    <row r="11" spans="1:8" ht="18.75" customHeight="1">
      <c r="A11" s="40"/>
      <c r="B11" s="7" t="s">
        <v>55</v>
      </c>
      <c r="C11" s="43"/>
      <c r="D11" s="8">
        <f>D10-D12</f>
        <v>2961254.4128</v>
      </c>
      <c r="E11" s="59"/>
      <c r="F11" s="60"/>
      <c r="G11" s="15"/>
      <c r="H11" s="1"/>
    </row>
    <row r="12" spans="1:8" ht="18.75" customHeight="1">
      <c r="A12" s="40"/>
      <c r="B12" s="7" t="s">
        <v>56</v>
      </c>
      <c r="C12" s="43"/>
      <c r="D12" s="8">
        <f>C10*7.01*12</f>
        <v>830248.4171999999</v>
      </c>
      <c r="E12" s="59"/>
      <c r="F12" s="60"/>
      <c r="G12" s="15"/>
      <c r="H12" s="1"/>
    </row>
    <row r="13" spans="1:8" ht="18.75" customHeight="1">
      <c r="A13" s="24"/>
      <c r="B13" s="46"/>
      <c r="C13" s="47"/>
      <c r="D13" s="47"/>
      <c r="F13" s="38"/>
      <c r="G13" s="15"/>
      <c r="H13" s="1"/>
    </row>
    <row r="14" spans="1:9" ht="21" customHeight="1">
      <c r="A14" s="48"/>
      <c r="B14" s="48"/>
      <c r="C14" s="48"/>
      <c r="D14" s="48"/>
      <c r="E14" s="18"/>
      <c r="F14" s="18"/>
      <c r="G14" s="18"/>
      <c r="H14" s="18"/>
      <c r="I14" s="18"/>
    </row>
    <row r="15" spans="1:9" ht="45" customHeight="1">
      <c r="A15" s="5" t="s">
        <v>2</v>
      </c>
      <c r="B15" s="5" t="s">
        <v>0</v>
      </c>
      <c r="C15" s="5" t="s">
        <v>57</v>
      </c>
      <c r="D15" s="5" t="s">
        <v>47</v>
      </c>
      <c r="E15" s="24"/>
      <c r="F15" s="24"/>
      <c r="G15" s="18"/>
      <c r="H15" s="18"/>
      <c r="I15" s="18"/>
    </row>
    <row r="16" spans="1:9" ht="35.25" customHeight="1">
      <c r="A16" s="6" t="s">
        <v>6</v>
      </c>
      <c r="B16" s="28" t="s">
        <v>17</v>
      </c>
      <c r="C16" s="29">
        <f>5.37+3.67</f>
        <v>9.04</v>
      </c>
      <c r="D16" s="49">
        <v>1805520.54</v>
      </c>
      <c r="E16" s="30"/>
      <c r="F16" s="1"/>
      <c r="G16" s="31"/>
      <c r="H16" s="31"/>
      <c r="I16" s="19"/>
    </row>
    <row r="17" spans="1:9" ht="18.75" customHeight="1">
      <c r="A17" s="6"/>
      <c r="B17" s="7" t="s">
        <v>18</v>
      </c>
      <c r="C17" s="10"/>
      <c r="D17" s="50">
        <v>301921</v>
      </c>
      <c r="E17" s="1"/>
      <c r="F17" s="1"/>
      <c r="H17" s="41"/>
      <c r="I17" s="19"/>
    </row>
    <row r="18" spans="1:9" ht="17.25" customHeight="1">
      <c r="A18" s="6"/>
      <c r="B18" s="7" t="s">
        <v>19</v>
      </c>
      <c r="C18" s="10"/>
      <c r="D18" s="50">
        <v>75480.25</v>
      </c>
      <c r="H18" s="41"/>
      <c r="I18" s="19"/>
    </row>
    <row r="19" spans="1:9" ht="16.5" customHeight="1">
      <c r="A19" s="6"/>
      <c r="B19" s="7" t="s">
        <v>20</v>
      </c>
      <c r="C19" s="10"/>
      <c r="D19" s="50">
        <v>231071.66999999995</v>
      </c>
      <c r="G19" s="31"/>
      <c r="H19" s="31"/>
      <c r="I19" s="19"/>
    </row>
    <row r="20" spans="1:9" ht="30" customHeight="1">
      <c r="A20" s="6"/>
      <c r="B20" s="7" t="s">
        <v>21</v>
      </c>
      <c r="C20" s="10"/>
      <c r="D20" s="50">
        <v>812652.5</v>
      </c>
      <c r="G20" s="31"/>
      <c r="H20" s="1"/>
      <c r="I20" s="1"/>
    </row>
    <row r="21" spans="1:9" ht="30" customHeight="1">
      <c r="A21" s="6"/>
      <c r="B21" s="7" t="s">
        <v>22</v>
      </c>
      <c r="C21" s="10"/>
      <c r="D21" s="50">
        <v>6651.12</v>
      </c>
      <c r="G21" s="31"/>
      <c r="H21" s="1"/>
      <c r="I21" s="1">
        <v>222561.23</v>
      </c>
    </row>
    <row r="22" spans="1:9" ht="30" customHeight="1" hidden="1">
      <c r="A22" s="6"/>
      <c r="B22" s="7" t="s">
        <v>23</v>
      </c>
      <c r="C22" s="10"/>
      <c r="D22" s="50"/>
      <c r="G22" s="31"/>
      <c r="H22" s="1"/>
      <c r="I22" s="1"/>
    </row>
    <row r="23" spans="1:9" ht="17.25" customHeight="1">
      <c r="A23" s="6"/>
      <c r="B23" s="7" t="s">
        <v>43</v>
      </c>
      <c r="C23" s="10"/>
      <c r="D23" s="50">
        <v>377744</v>
      </c>
      <c r="G23" s="31"/>
      <c r="H23" s="37" t="s">
        <v>42</v>
      </c>
      <c r="I23" s="1" t="e">
        <f>I21+#REF!</f>
        <v>#REF!</v>
      </c>
    </row>
    <row r="24" spans="1:9" ht="17.25" customHeight="1">
      <c r="A24" s="6"/>
      <c r="B24" s="28" t="s">
        <v>24</v>
      </c>
      <c r="C24" s="33">
        <v>0.1</v>
      </c>
      <c r="D24" s="51">
        <v>6996</v>
      </c>
      <c r="G24" s="31"/>
      <c r="H24" s="1"/>
      <c r="I24" s="1"/>
    </row>
    <row r="25" spans="1:9" ht="30" customHeight="1">
      <c r="A25" s="6"/>
      <c r="B25" s="28" t="s">
        <v>25</v>
      </c>
      <c r="C25" s="33">
        <f>4.39+1.64+0.98</f>
        <v>7.01</v>
      </c>
      <c r="D25" s="51">
        <v>504326.9</v>
      </c>
      <c r="G25" s="31"/>
      <c r="H25" s="1"/>
      <c r="I25" s="1"/>
    </row>
    <row r="26" spans="1:9" ht="17.25" customHeight="1">
      <c r="A26" s="6"/>
      <c r="B26" s="7" t="s">
        <v>26</v>
      </c>
      <c r="C26" s="10"/>
      <c r="D26" s="50">
        <v>326904</v>
      </c>
      <c r="H26" s="1"/>
      <c r="I26" s="1"/>
    </row>
    <row r="27" spans="1:9" ht="17.25" customHeight="1">
      <c r="A27" s="6"/>
      <c r="B27" s="7" t="s">
        <v>19</v>
      </c>
      <c r="C27" s="10"/>
      <c r="D27" s="50">
        <v>65380.8</v>
      </c>
      <c r="H27" s="30"/>
      <c r="I27" s="1"/>
    </row>
    <row r="28" spans="1:9" ht="17.25" customHeight="1">
      <c r="A28" s="6"/>
      <c r="B28" s="7" t="s">
        <v>27</v>
      </c>
      <c r="C28" s="10"/>
      <c r="D28" s="50">
        <v>8636.27</v>
      </c>
      <c r="G28" s="31"/>
      <c r="H28" s="1"/>
      <c r="I28" s="1"/>
    </row>
    <row r="29" spans="1:9" ht="17.25" customHeight="1">
      <c r="A29" s="6"/>
      <c r="B29" s="7" t="s">
        <v>28</v>
      </c>
      <c r="C29" s="10"/>
      <c r="D29" s="50">
        <v>40221.39</v>
      </c>
      <c r="E29" s="1"/>
      <c r="F29" s="1"/>
      <c r="G29" s="31"/>
      <c r="H29" s="1"/>
      <c r="I29" s="1"/>
    </row>
    <row r="30" spans="1:9" ht="17.25" customHeight="1">
      <c r="A30" s="6"/>
      <c r="B30" s="7" t="s">
        <v>29</v>
      </c>
      <c r="C30" s="10"/>
      <c r="D30" s="50">
        <v>51585.61</v>
      </c>
      <c r="E30" s="1"/>
      <c r="F30" s="1"/>
      <c r="G30" s="31"/>
      <c r="H30" s="1"/>
      <c r="I30" s="1"/>
    </row>
    <row r="31" spans="1:9" ht="17.25" customHeight="1">
      <c r="A31" s="6"/>
      <c r="B31" s="7" t="s">
        <v>30</v>
      </c>
      <c r="C31" s="10"/>
      <c r="D31" s="50">
        <v>11598.83</v>
      </c>
      <c r="E31" s="1"/>
      <c r="F31" s="1"/>
      <c r="G31" s="31"/>
      <c r="H31" s="31"/>
      <c r="I31" s="19"/>
    </row>
    <row r="32" spans="1:9" ht="17.25" customHeight="1">
      <c r="A32" s="6" t="s">
        <v>7</v>
      </c>
      <c r="B32" s="28" t="s">
        <v>4</v>
      </c>
      <c r="C32" s="29">
        <v>5.96</v>
      </c>
      <c r="D32" s="51">
        <v>441935.14</v>
      </c>
      <c r="E32" s="1"/>
      <c r="F32" s="1"/>
      <c r="G32" s="31"/>
      <c r="H32" s="31"/>
      <c r="I32" s="1"/>
    </row>
    <row r="33" spans="1:10" ht="45.75" customHeight="1">
      <c r="A33" s="6" t="s">
        <v>8</v>
      </c>
      <c r="B33" s="28" t="s">
        <v>31</v>
      </c>
      <c r="C33" s="29">
        <f>1.36</f>
        <v>1.36</v>
      </c>
      <c r="D33" s="51">
        <v>247777.15</v>
      </c>
      <c r="E33" s="1"/>
      <c r="F33" s="1"/>
      <c r="G33" s="31"/>
      <c r="H33" s="31"/>
      <c r="I33" s="1"/>
      <c r="J33" s="12"/>
    </row>
    <row r="34" spans="1:9" ht="33.75" customHeight="1">
      <c r="A34" s="6" t="s">
        <v>9</v>
      </c>
      <c r="B34" s="28" t="s">
        <v>32</v>
      </c>
      <c r="C34" s="29">
        <f>2.84+1.33</f>
        <v>4.17</v>
      </c>
      <c r="D34" s="51">
        <v>176809.74000000002</v>
      </c>
      <c r="E34" s="30"/>
      <c r="F34" s="15"/>
      <c r="G34" s="31"/>
      <c r="H34" s="31"/>
      <c r="I34" s="1"/>
    </row>
    <row r="35" spans="1:9" ht="18" customHeight="1">
      <c r="A35" s="6"/>
      <c r="B35" s="7" t="s">
        <v>33</v>
      </c>
      <c r="C35" s="10"/>
      <c r="D35" s="50">
        <v>117873.16</v>
      </c>
      <c r="E35" s="16"/>
      <c r="F35" s="1"/>
      <c r="H35" s="32"/>
      <c r="I35" s="1"/>
    </row>
    <row r="36" spans="1:9" ht="18" customHeight="1">
      <c r="A36" s="6"/>
      <c r="B36" s="7" t="s">
        <v>34</v>
      </c>
      <c r="C36" s="10"/>
      <c r="D36" s="50">
        <v>29468.29</v>
      </c>
      <c r="E36" s="1"/>
      <c r="F36" s="1"/>
      <c r="H36" s="34"/>
      <c r="I36" s="1"/>
    </row>
    <row r="37" spans="1:9" ht="17.25" customHeight="1">
      <c r="A37" s="6"/>
      <c r="B37" s="7" t="s">
        <v>35</v>
      </c>
      <c r="C37" s="10"/>
      <c r="D37" s="50">
        <v>18926.91</v>
      </c>
      <c r="E37" s="1"/>
      <c r="F37" s="1"/>
      <c r="H37" s="31"/>
      <c r="I37" s="1"/>
    </row>
    <row r="38" spans="1:9" ht="15.75" customHeight="1">
      <c r="A38" s="6"/>
      <c r="B38" s="7" t="s">
        <v>36</v>
      </c>
      <c r="C38" s="10"/>
      <c r="D38" s="50">
        <v>10541.38</v>
      </c>
      <c r="E38" s="1"/>
      <c r="F38" s="1"/>
      <c r="H38" s="31"/>
      <c r="I38" s="1"/>
    </row>
    <row r="39" spans="1:9" ht="17.25" customHeight="1">
      <c r="A39" s="6" t="s">
        <v>14</v>
      </c>
      <c r="B39" s="28" t="s">
        <v>3</v>
      </c>
      <c r="C39" s="29">
        <v>4.66</v>
      </c>
      <c r="D39" s="51">
        <v>554921.1699999999</v>
      </c>
      <c r="E39" s="1"/>
      <c r="F39" s="1"/>
      <c r="G39" s="31"/>
      <c r="H39" s="32"/>
      <c r="I39" s="1"/>
    </row>
    <row r="40" spans="1:9" ht="19.5" customHeight="1">
      <c r="A40" s="6" t="s">
        <v>10</v>
      </c>
      <c r="B40" s="33" t="s">
        <v>1</v>
      </c>
      <c r="C40" s="10"/>
      <c r="D40" s="52">
        <v>3738286.64</v>
      </c>
      <c r="E40" s="1"/>
      <c r="F40" s="1"/>
      <c r="G40" s="31"/>
      <c r="H40" s="31"/>
      <c r="I40" s="1"/>
    </row>
    <row r="41" spans="1:9" ht="23.25" customHeight="1">
      <c r="A41" s="6"/>
      <c r="B41" s="20" t="s">
        <v>37</v>
      </c>
      <c r="C41" s="21"/>
      <c r="D41" s="53">
        <v>53216.189999999944</v>
      </c>
      <c r="E41" s="1"/>
      <c r="F41" s="35"/>
      <c r="G41" s="35"/>
      <c r="H41" s="31"/>
      <c r="I41" s="1"/>
    </row>
    <row r="42" spans="1:9" ht="23.25" customHeight="1">
      <c r="A42" s="24"/>
      <c r="B42" s="61"/>
      <c r="C42" s="62"/>
      <c r="D42" s="63"/>
      <c r="E42" s="1"/>
      <c r="F42" s="35"/>
      <c r="G42" s="35"/>
      <c r="H42" s="31"/>
      <c r="I42" s="1"/>
    </row>
    <row r="43" spans="1:9" ht="23.25" customHeight="1">
      <c r="A43" s="24"/>
      <c r="B43" s="61"/>
      <c r="C43" s="62"/>
      <c r="D43" s="63"/>
      <c r="E43" s="1"/>
      <c r="F43" s="35"/>
      <c r="G43" s="35"/>
      <c r="H43" s="31"/>
      <c r="I43" s="1"/>
    </row>
    <row r="44" spans="1:9" ht="16.5" customHeight="1">
      <c r="A44" s="18"/>
      <c r="B44" s="18"/>
      <c r="C44" s="18"/>
      <c r="D44" s="18"/>
      <c r="E44" s="18"/>
      <c r="F44" s="18"/>
      <c r="G44" s="18"/>
      <c r="H44" s="18"/>
      <c r="I44" s="1"/>
    </row>
    <row r="45" spans="1:9" ht="62.25" customHeight="1">
      <c r="A45" s="5" t="s">
        <v>2</v>
      </c>
      <c r="B45" s="5" t="s">
        <v>0</v>
      </c>
      <c r="C45" s="54" t="s">
        <v>45</v>
      </c>
      <c r="D45" s="54"/>
      <c r="E45" s="5" t="s">
        <v>62</v>
      </c>
      <c r="F45" s="5" t="s">
        <v>54</v>
      </c>
      <c r="G45" s="1"/>
      <c r="H45" s="1"/>
      <c r="I45" s="16"/>
    </row>
    <row r="46" spans="1:9" ht="27" customHeight="1">
      <c r="A46" s="6">
        <v>3</v>
      </c>
      <c r="B46" s="7" t="s">
        <v>61</v>
      </c>
      <c r="C46" s="55">
        <v>68328</v>
      </c>
      <c r="D46" s="56"/>
      <c r="E46" s="45">
        <v>65620</v>
      </c>
      <c r="F46" s="11">
        <v>0</v>
      </c>
      <c r="I46" s="1"/>
    </row>
    <row r="47" spans="1:9" ht="30" customHeight="1">
      <c r="A47" s="5">
        <v>4</v>
      </c>
      <c r="B47" s="13" t="s">
        <v>60</v>
      </c>
      <c r="C47" s="57">
        <v>576815.98</v>
      </c>
      <c r="D47" s="58"/>
      <c r="E47" s="45">
        <v>576815.98</v>
      </c>
      <c r="F47" s="27">
        <v>0</v>
      </c>
      <c r="I47" s="1"/>
    </row>
  </sheetData>
  <sheetProtection/>
  <mergeCells count="10">
    <mergeCell ref="C46:D46"/>
    <mergeCell ref="C47:D47"/>
    <mergeCell ref="C45:D45"/>
    <mergeCell ref="E10:E12"/>
    <mergeCell ref="F10:F12"/>
    <mergeCell ref="A7:F7"/>
    <mergeCell ref="A14:D14"/>
    <mergeCell ref="H17:H18"/>
    <mergeCell ref="C10:C12"/>
    <mergeCell ref="A10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8.125" style="0" customWidth="1"/>
    <col min="6" max="6" width="12.25390625" style="0" bestFit="1" customWidth="1"/>
  </cols>
  <sheetData>
    <row r="2" spans="1:5" ht="25.5" customHeight="1">
      <c r="A2" s="42" t="s">
        <v>52</v>
      </c>
      <c r="B2" s="42"/>
      <c r="C2" s="42"/>
      <c r="D2" s="42"/>
      <c r="E2" s="42"/>
    </row>
    <row r="4" spans="1:5" ht="58.5" customHeight="1">
      <c r="A4" s="17" t="s">
        <v>50</v>
      </c>
      <c r="B4" s="14" t="s">
        <v>53</v>
      </c>
      <c r="C4" s="14" t="s">
        <v>48</v>
      </c>
      <c r="D4" s="14" t="s">
        <v>49</v>
      </c>
      <c r="E4" s="36" t="s">
        <v>51</v>
      </c>
    </row>
    <row r="5" spans="1:5" ht="16.5" customHeight="1">
      <c r="A5" s="6" t="s">
        <v>38</v>
      </c>
      <c r="B5" s="8">
        <v>3278270.11</v>
      </c>
      <c r="C5" s="9">
        <v>-142550.1499999999</v>
      </c>
      <c r="D5" s="8">
        <v>2149060.47</v>
      </c>
      <c r="E5" s="9">
        <v>102100</v>
      </c>
    </row>
    <row r="6" spans="1:5" ht="18" customHeight="1">
      <c r="A6" s="6" t="s">
        <v>39</v>
      </c>
      <c r="B6" s="8">
        <v>592476.87</v>
      </c>
      <c r="C6" s="9">
        <v>29186.869999999995</v>
      </c>
      <c r="D6" s="8">
        <v>1007262.75</v>
      </c>
      <c r="E6" s="9">
        <v>7900</v>
      </c>
    </row>
    <row r="7" spans="1:5" ht="16.5" customHeight="1">
      <c r="A7" s="6" t="s">
        <v>40</v>
      </c>
      <c r="B7" s="8">
        <v>143657.94</v>
      </c>
      <c r="C7" s="9">
        <v>22548.369999999995</v>
      </c>
      <c r="D7" s="8">
        <v>322417.36</v>
      </c>
      <c r="E7" s="9">
        <v>1500</v>
      </c>
    </row>
    <row r="8" spans="1:5" ht="15.75" customHeight="1">
      <c r="A8" s="6" t="s">
        <v>41</v>
      </c>
      <c r="B8" s="8">
        <v>146943.73</v>
      </c>
      <c r="C8" s="9">
        <v>16439.20000000001</v>
      </c>
      <c r="D8" s="8">
        <v>204201.13</v>
      </c>
      <c r="E8" s="9">
        <v>1600</v>
      </c>
    </row>
    <row r="9" spans="1:5" ht="17.25" customHeight="1">
      <c r="A9" s="17" t="s">
        <v>11</v>
      </c>
      <c r="B9" s="8">
        <v>1362668.78</v>
      </c>
      <c r="C9" s="9">
        <v>92135.23999999999</v>
      </c>
      <c r="D9" s="8">
        <v>1568041.68</v>
      </c>
      <c r="E9" s="9">
        <v>42400</v>
      </c>
    </row>
    <row r="10" spans="1:5" ht="26.25" customHeight="1">
      <c r="A10" s="6" t="s">
        <v>12</v>
      </c>
      <c r="B10" s="8">
        <f>SUM(B5:B9)</f>
        <v>5524017.43</v>
      </c>
      <c r="C10" s="8">
        <f>SUM(C5:C9)</f>
        <v>17759.530000000086</v>
      </c>
      <c r="D10" s="8">
        <f>SUM(D5:D9)</f>
        <v>5250983.39</v>
      </c>
      <c r="E10" s="9">
        <f>SUM(E5:E9)</f>
        <v>155500</v>
      </c>
    </row>
    <row r="11" ht="35.25" customHeight="1">
      <c r="C11" s="12"/>
    </row>
    <row r="12" ht="12.75">
      <c r="D12" s="12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Бухгалтер5</cp:lastModifiedBy>
  <cp:lastPrinted>2015-08-05T07:45:53Z</cp:lastPrinted>
  <dcterms:created xsi:type="dcterms:W3CDTF">2010-02-04T08:22:49Z</dcterms:created>
  <dcterms:modified xsi:type="dcterms:W3CDTF">2015-08-05T07:47:05Z</dcterms:modified>
  <cp:category/>
  <cp:version/>
  <cp:contentType/>
  <cp:contentStatus/>
</cp:coreProperties>
</file>