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<sst xmlns="http://schemas.openxmlformats.org/spreadsheetml/2006/main" count="89" uniqueCount="84">
  <si>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</si>
  <si>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</si>
  <si>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</si>
  <si>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</si>
  <si>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</si>
  <si>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</si>
  <si>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</si>
  <si>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</si>
  <si>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</si>
  <si>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</si>
  <si>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2.8.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</si>
  <si>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</si>
  <si>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</si>
  <si>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</si>
  <si>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</si>
  <si>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</si>
  <si>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</si>
  <si>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</si>
  <si>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</si>
  <si>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</si>
  <si>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</si>
  <si>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</si>
  <si>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</si>
  <si>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</si>
  <si>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</si>
  <si>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</si>
  <si>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</si>
  <si>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</si>
  <si>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</si>
  <si>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</si>
  <si>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</si>
  <si>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</si>
  <si>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</si>
  <si>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</si>
  <si>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</si>
  <si>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</si>
  <si>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</si>
  <si>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</si>
  <si>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</si>
  <si>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</si>
  <si>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</si>
  <si>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</si>
  <si>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</si>
  <si>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</si>
  <si>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Техничесое обслуживание вентканалов, электроработы</t>
  </si>
  <si>
    <t>Герметизация межпанельных швов</t>
  </si>
  <si>
    <t>Устранение засора канализации</t>
  </si>
  <si>
    <t>Работы, выполненные собственными силами, входящие в ставку оплаты содержания и ремонта Ж/Ф всего, в том числе:</t>
  </si>
  <si>
    <t>Смена вентилей и клапанов обратных муфтовых на ГВС</t>
  </si>
  <si>
    <t>Смена вентилей и клапанов обратных муфтовых на отопление</t>
  </si>
  <si>
    <t>Смена вентилей и клапанов обратных муфтовых на ХВС</t>
  </si>
  <si>
    <t>Ремонт входных дверей и окон (общестроительные работы)</t>
  </si>
  <si>
    <t>Электротехнические и электромонтажные работы (смена ламп накаливания, светильников)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</si>
  <si>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</si>
  <si>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</si>
  <si>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</si>
  <si>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</si>
  <si>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</si>
  <si>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</si>
  <si>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</si>
  <si>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</si>
  <si>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взыскание задолженности</t>
  </si>
  <si>
    <t>Услуги БТИ</t>
  </si>
  <si>
    <t>Санитарное содержание мест общего пользования (договор с ООО "Клинтехно)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</si>
  <si>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</si>
  <si>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</si>
  <si>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</si>
  <si>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вывоз снега, работа трактора</t>
  </si>
  <si>
    <t>ЗУ "Домофон"</t>
  </si>
  <si>
    <t>ТО ИТП</t>
  </si>
  <si>
    <t>договор на обслуживание ИТП</t>
  </si>
  <si>
    <t>2.9.</t>
  </si>
  <si>
    <t xml:space="preserve">Капитальный ремонт </t>
  </si>
  <si>
    <t>Фактически оплачено собственниками за отчетный, руб.</t>
  </si>
  <si>
    <t>Монтаж и демонтаж светильников</t>
  </si>
  <si>
    <t>Сведения о коммунальных услугах по адресу: ул. Подольская, д.10А за 2015 год</t>
  </si>
  <si>
    <t>Остекление  окон лестничных клеток</t>
  </si>
  <si>
    <t>работы по ремонту входов в подвал</t>
  </si>
  <si>
    <t>Ремонт отмостки</t>
  </si>
  <si>
    <t>Работы выполненные в ходе подготовки МКД к сезонной эксплуатации всего</t>
  </si>
  <si>
    <t>Задолженность собственниклв за отчетный период, руб.</t>
  </si>
  <si>
    <r>
      <t xml:space="preserve">  ОТЧЕТНАЯ СМЕТА ДОХОДОВ И РАСХОДОВ ЗА 2015 год  ЖЭУ "Подольский ДСК"  по адресу:                                    </t>
    </r>
    <r>
      <rPr>
        <b/>
        <i/>
        <sz val="13"/>
        <rFont val="Arial Cyr"/>
        <family val="0"/>
      </rPr>
      <t>ул. Подольская, д.10А</t>
    </r>
  </si>
  <si>
    <r>
      <rPr>
        <b/>
        <i/>
        <sz val="10"/>
        <rFont val="Arial Cyr"/>
        <family val="0"/>
      </rPr>
      <t xml:space="preserve">Содержание и ремонт жилых помещений всего:  </t>
    </r>
    <r>
      <rPr>
        <sz val="10"/>
        <rFont val="Arial Cyr"/>
        <family val="0"/>
      </rPr>
      <t xml:space="preserve">в том числе                       </t>
    </r>
  </si>
  <si>
    <t>Оплачено за отчетный период,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</si>
</sst>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PageLayoutView="0" workbookViewId="0" topLeftCell="A2">
      <selection activeCell="D54" sqref="D54"/>
    </sheetView>
  </sheetViews>
  <sheetFormatPr defaultColWidth="9.00390625" defaultRowHeight="12.75"/>
  <cols>
    <col min="1" max="1" width="6.625" style="0" customWidth="1"/>
    <col min="2" max="2" width="52.75390625" style="0" customWidth="1"/>
    <col min="3" max="3" width="12.375" style="0" customWidth="1"/>
    <col min="4" max="4" width="18.25390625" style="0" customWidth="1"/>
    <col min="5" max="5" width="19.875" style="0" customWidth="1"/>
    <col min="6" max="6" width="19.25390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21" t="s">
        <v>33</v>
      </c>
    </row>
    <row r="2" spans="2:6" ht="15.75" customHeight="1">
      <c r="B2" s="2"/>
      <c r="C2" s="3"/>
      <c r="D2" s="3"/>
      <c r="E2" s="3"/>
      <c r="F2" s="21" t="s">
        <v>14</v>
      </c>
    </row>
    <row r="3" spans="2:6" ht="15">
      <c r="B3" s="2"/>
      <c r="C3" s="3"/>
      <c r="D3" s="3"/>
      <c r="E3" s="3"/>
      <c r="F3" s="21"/>
    </row>
    <row r="4" spans="2:6" ht="19.5" customHeight="1">
      <c r="B4" s="2"/>
      <c r="C4" s="3"/>
      <c r="D4" s="3"/>
      <c r="E4" s="3"/>
      <c r="F4" s="21" t="s">
        <v>15</v>
      </c>
    </row>
    <row r="5" spans="2:6" ht="22.5" customHeight="1">
      <c r="B5" s="2"/>
      <c r="C5" s="3"/>
      <c r="D5" s="3"/>
      <c r="E5" s="3"/>
      <c r="F5" s="21"/>
    </row>
    <row r="6" spans="2:6" ht="12.75">
      <c r="B6" s="2"/>
      <c r="C6" s="3"/>
      <c r="D6" s="3"/>
      <c r="E6" s="3"/>
      <c r="F6" s="3"/>
    </row>
    <row r="7" spans="1:9" ht="42" customHeight="1">
      <c r="A7" s="56" t="s">
        <v>81</v>
      </c>
      <c r="B7" s="56"/>
      <c r="C7" s="56"/>
      <c r="D7" s="56"/>
      <c r="E7" s="56"/>
      <c r="F7" s="56"/>
      <c r="G7" s="18"/>
      <c r="H7" s="18"/>
      <c r="I7" s="18"/>
    </row>
    <row r="8" spans="1:9" ht="15" customHeight="1">
      <c r="A8" s="22"/>
      <c r="B8" s="22"/>
      <c r="C8" s="22"/>
      <c r="D8" s="22"/>
      <c r="E8" s="22"/>
      <c r="F8" s="22"/>
      <c r="G8" s="22"/>
      <c r="H8" s="22"/>
      <c r="I8" s="22"/>
    </row>
    <row r="9" spans="1:9" ht="69" customHeight="1">
      <c r="A9" s="5" t="s">
        <v>2</v>
      </c>
      <c r="B9" s="5" t="s">
        <v>0</v>
      </c>
      <c r="C9" s="5" t="s">
        <v>34</v>
      </c>
      <c r="D9" s="5" t="s">
        <v>35</v>
      </c>
      <c r="E9" s="5" t="s">
        <v>73</v>
      </c>
      <c r="F9" s="28" t="s">
        <v>80</v>
      </c>
      <c r="G9" s="19"/>
      <c r="I9" s="1"/>
    </row>
    <row r="10" spans="1:8" ht="44.25" customHeight="1">
      <c r="A10" s="58">
        <v>1</v>
      </c>
      <c r="B10" s="61" t="s">
        <v>82</v>
      </c>
      <c r="C10" s="65">
        <v>5558.5</v>
      </c>
      <c r="D10" s="32">
        <v>2252428.56</v>
      </c>
      <c r="E10" s="59">
        <v>2176217.79</v>
      </c>
      <c r="F10" s="66">
        <v>76210.77000000002</v>
      </c>
      <c r="G10" s="11"/>
      <c r="H10" s="1"/>
    </row>
    <row r="11" spans="1:8" ht="18.75" customHeight="1">
      <c r="A11" s="58"/>
      <c r="B11" s="7" t="s">
        <v>36</v>
      </c>
      <c r="C11" s="65"/>
      <c r="D11" s="32">
        <v>1736822.1</v>
      </c>
      <c r="E11" s="59"/>
      <c r="F11" s="66"/>
      <c r="G11" s="11"/>
      <c r="H11" s="1"/>
    </row>
    <row r="12" spans="1:8" ht="17.25" customHeight="1">
      <c r="A12" s="58"/>
      <c r="B12" s="7" t="s">
        <v>37</v>
      </c>
      <c r="C12" s="65"/>
      <c r="D12" s="32">
        <v>515606.46</v>
      </c>
      <c r="E12" s="59"/>
      <c r="F12" s="66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38</v>
      </c>
      <c r="D14" s="5" t="s">
        <v>39</v>
      </c>
      <c r="E14" s="20"/>
      <c r="F14" s="20"/>
      <c r="G14" s="14"/>
      <c r="H14" s="14"/>
      <c r="I14" s="14"/>
    </row>
    <row r="15" spans="1:9" ht="35.25" customHeight="1">
      <c r="A15" s="38" t="s">
        <v>5</v>
      </c>
      <c r="B15" s="39" t="s">
        <v>42</v>
      </c>
      <c r="C15" s="40">
        <v>10.01</v>
      </c>
      <c r="D15" s="41">
        <v>953862.2299999999</v>
      </c>
      <c r="E15" s="24"/>
      <c r="F15" s="1"/>
      <c r="G15" s="25"/>
      <c r="H15" s="25"/>
      <c r="I15" s="15"/>
    </row>
    <row r="16" spans="1:9" ht="15" customHeight="1">
      <c r="A16" s="6"/>
      <c r="B16" s="31" t="s">
        <v>16</v>
      </c>
      <c r="C16" s="8"/>
      <c r="D16" s="35">
        <v>351549.66</v>
      </c>
      <c r="E16" s="1"/>
      <c r="F16" s="1"/>
      <c r="H16" s="57"/>
      <c r="I16" s="15"/>
    </row>
    <row r="17" spans="1:9" ht="15" customHeight="1">
      <c r="A17" s="6"/>
      <c r="B17" s="31" t="s">
        <v>17</v>
      </c>
      <c r="C17" s="8"/>
      <c r="D17" s="35">
        <v>65873.51</v>
      </c>
      <c r="E17" s="1"/>
      <c r="F17" s="1"/>
      <c r="H17" s="57"/>
      <c r="I17" s="15"/>
    </row>
    <row r="18" spans="1:9" ht="16.5" customHeight="1">
      <c r="A18" s="6"/>
      <c r="B18" s="31" t="s">
        <v>18</v>
      </c>
      <c r="C18" s="8"/>
      <c r="D18" s="35">
        <v>108710.2</v>
      </c>
      <c r="E18" s="1"/>
      <c r="F18" s="1"/>
      <c r="G18" s="25"/>
      <c r="H18" s="25"/>
      <c r="I18" s="15"/>
    </row>
    <row r="19" spans="1:9" ht="30" customHeight="1">
      <c r="A19" s="6"/>
      <c r="B19" s="31" t="s">
        <v>43</v>
      </c>
      <c r="C19" s="8"/>
      <c r="D19" s="35">
        <v>63499.119999999995</v>
      </c>
      <c r="E19" s="1"/>
      <c r="F19" s="1"/>
      <c r="H19" s="26"/>
      <c r="I19" s="1"/>
    </row>
    <row r="20" spans="1:9" ht="27" customHeight="1">
      <c r="A20" s="6"/>
      <c r="B20" s="7" t="s">
        <v>44</v>
      </c>
      <c r="C20" s="8"/>
      <c r="D20" s="64">
        <v>2896.8</v>
      </c>
      <c r="E20" s="1"/>
      <c r="F20" s="1"/>
      <c r="H20" s="25"/>
      <c r="I20" s="1"/>
    </row>
    <row r="21" spans="1:9" ht="15.75" customHeight="1">
      <c r="A21" s="6"/>
      <c r="B21" s="7" t="s">
        <v>45</v>
      </c>
      <c r="C21" s="8"/>
      <c r="D21" s="64">
        <v>26007.8</v>
      </c>
      <c r="E21" s="1"/>
      <c r="F21" s="1"/>
      <c r="H21" s="25"/>
      <c r="I21" s="1"/>
    </row>
    <row r="22" spans="1:9" ht="15.75" customHeight="1">
      <c r="A22" s="6"/>
      <c r="B22" s="7" t="s">
        <v>74</v>
      </c>
      <c r="C22" s="8"/>
      <c r="D22" s="64">
        <v>32228.25</v>
      </c>
      <c r="E22" s="1"/>
      <c r="F22" s="1"/>
      <c r="H22" s="25"/>
      <c r="I22" s="1"/>
    </row>
    <row r="23" spans="1:9" ht="15.75" customHeight="1">
      <c r="A23" s="6"/>
      <c r="B23" s="7" t="s">
        <v>46</v>
      </c>
      <c r="C23" s="8"/>
      <c r="D23" s="64">
        <v>2366.27</v>
      </c>
      <c r="E23" s="1"/>
      <c r="F23" s="1"/>
      <c r="H23" s="25"/>
      <c r="I23" s="1"/>
    </row>
    <row r="24" spans="1:9" ht="46.5" customHeight="1">
      <c r="A24" s="6"/>
      <c r="B24" s="31" t="s">
        <v>47</v>
      </c>
      <c r="C24" s="8"/>
      <c r="D24" s="34">
        <v>207790.65999999997</v>
      </c>
      <c r="E24" s="1"/>
      <c r="F24" s="1"/>
      <c r="G24" s="25"/>
      <c r="H24" s="26"/>
      <c r="I24" s="1"/>
    </row>
    <row r="25" spans="1:9" ht="27" customHeight="1">
      <c r="A25" s="6"/>
      <c r="B25" s="7" t="s">
        <v>48</v>
      </c>
      <c r="C25" s="8"/>
      <c r="D25" s="64">
        <v>14626.14</v>
      </c>
      <c r="E25" s="1"/>
      <c r="F25" s="1"/>
      <c r="G25" s="25"/>
      <c r="H25" s="25"/>
      <c r="I25" s="1"/>
    </row>
    <row r="26" spans="1:9" ht="28.5" customHeight="1">
      <c r="A26" s="6"/>
      <c r="B26" s="7" t="s">
        <v>49</v>
      </c>
      <c r="C26" s="8"/>
      <c r="D26" s="64">
        <v>11665.650000000001</v>
      </c>
      <c r="E26" s="1"/>
      <c r="F26" s="1"/>
      <c r="G26" s="25"/>
      <c r="H26" s="25"/>
      <c r="I26" s="1"/>
    </row>
    <row r="27" spans="1:9" ht="27" customHeight="1">
      <c r="A27" s="6"/>
      <c r="B27" s="7" t="s">
        <v>50</v>
      </c>
      <c r="C27" s="8"/>
      <c r="D27" s="64">
        <v>25716.98</v>
      </c>
      <c r="E27" s="1"/>
      <c r="F27" s="1"/>
      <c r="G27" s="25"/>
      <c r="H27" s="25"/>
      <c r="I27" s="1"/>
    </row>
    <row r="28" spans="1:9" ht="14.25" customHeight="1">
      <c r="A28" s="6"/>
      <c r="B28" s="7" t="s">
        <v>78</v>
      </c>
      <c r="C28" s="8"/>
      <c r="D28" s="64">
        <v>4023.03</v>
      </c>
      <c r="E28" s="1"/>
      <c r="F28" s="1"/>
      <c r="G28" s="25"/>
      <c r="H28" s="25"/>
      <c r="I28" s="1"/>
    </row>
    <row r="29" spans="1:9" ht="33" customHeight="1">
      <c r="A29" s="6"/>
      <c r="B29" s="7" t="s">
        <v>51</v>
      </c>
      <c r="C29" s="8"/>
      <c r="D29" s="64">
        <v>63220.909999999996</v>
      </c>
      <c r="E29" s="1"/>
      <c r="F29" s="1"/>
      <c r="G29" s="42"/>
      <c r="H29" s="25"/>
      <c r="I29" s="1"/>
    </row>
    <row r="30" spans="1:9" ht="16.5" customHeight="1">
      <c r="A30" s="6"/>
      <c r="B30" s="7" t="s">
        <v>76</v>
      </c>
      <c r="C30" s="8"/>
      <c r="D30" s="64">
        <v>4851.33</v>
      </c>
      <c r="E30" s="1"/>
      <c r="F30" s="1"/>
      <c r="G30" s="14"/>
      <c r="H30" s="14"/>
      <c r="I30" s="1"/>
    </row>
    <row r="31" spans="1:9" ht="30.75" customHeight="1">
      <c r="A31" s="6"/>
      <c r="B31" s="7" t="s">
        <v>52</v>
      </c>
      <c r="C31" s="8"/>
      <c r="D31" s="64">
        <v>42838.87</v>
      </c>
      <c r="E31" s="1"/>
      <c r="F31" s="1"/>
      <c r="I31" s="1"/>
    </row>
    <row r="32" spans="1:9" ht="18" customHeight="1">
      <c r="A32" s="6"/>
      <c r="B32" s="7" t="s">
        <v>77</v>
      </c>
      <c r="C32" s="8"/>
      <c r="D32" s="64">
        <v>40847.75</v>
      </c>
      <c r="E32" s="1"/>
      <c r="F32" s="1"/>
      <c r="G32" s="43"/>
      <c r="H32" s="43"/>
      <c r="I32" s="43"/>
    </row>
    <row r="33" spans="1:9" s="45" customFormat="1" ht="30" customHeight="1">
      <c r="A33" s="6"/>
      <c r="B33" s="31" t="s">
        <v>79</v>
      </c>
      <c r="C33" s="8"/>
      <c r="D33" s="35">
        <v>156439.08</v>
      </c>
      <c r="E33" s="1"/>
      <c r="F33" s="1"/>
      <c r="G33" s="46"/>
      <c r="H33" s="46"/>
      <c r="I33" s="44"/>
    </row>
    <row r="34" spans="1:9" s="45" customFormat="1" ht="14.25" customHeight="1">
      <c r="A34" s="6"/>
      <c r="B34" s="47" t="s">
        <v>19</v>
      </c>
      <c r="C34" s="48">
        <v>0.1</v>
      </c>
      <c r="D34" s="49">
        <v>4310.76</v>
      </c>
      <c r="E34" s="1"/>
      <c r="F34" s="1"/>
      <c r="G34" s="46"/>
      <c r="H34" s="46"/>
      <c r="I34" s="44"/>
    </row>
    <row r="35" spans="1:9" ht="39" customHeight="1">
      <c r="A35" s="6"/>
      <c r="B35" s="47" t="s">
        <v>20</v>
      </c>
      <c r="C35" s="48">
        <f>4.82+1.64+1.27</f>
        <v>7.73</v>
      </c>
      <c r="D35" s="49">
        <v>542532.1799999999</v>
      </c>
      <c r="E35" s="24"/>
      <c r="F35" s="1"/>
      <c r="G35" s="11"/>
      <c r="H35" s="46"/>
      <c r="I35" s="1"/>
    </row>
    <row r="36" spans="1:9" ht="15" customHeight="1">
      <c r="A36" s="6"/>
      <c r="B36" s="7" t="s">
        <v>21</v>
      </c>
      <c r="C36" s="8"/>
      <c r="D36" s="64">
        <v>377111.85</v>
      </c>
      <c r="E36" s="1"/>
      <c r="F36" s="1"/>
      <c r="G36" s="11"/>
      <c r="H36" s="46"/>
      <c r="I36" s="1"/>
    </row>
    <row r="37" spans="1:9" ht="15.75" customHeight="1">
      <c r="A37" s="6"/>
      <c r="B37" s="7" t="s">
        <v>17</v>
      </c>
      <c r="C37" s="8"/>
      <c r="D37" s="64">
        <v>68163.51</v>
      </c>
      <c r="E37" s="1"/>
      <c r="F37" s="1"/>
      <c r="G37" s="11"/>
      <c r="H37" s="46"/>
      <c r="I37" s="1"/>
    </row>
    <row r="38" spans="1:9" ht="15.75" customHeight="1">
      <c r="A38" s="6"/>
      <c r="B38" s="7" t="s">
        <v>22</v>
      </c>
      <c r="C38" s="8"/>
      <c r="D38" s="64">
        <v>5500</v>
      </c>
      <c r="E38" s="1"/>
      <c r="F38" s="1"/>
      <c r="G38" s="11"/>
      <c r="H38" s="46"/>
      <c r="I38" s="1"/>
    </row>
    <row r="39" spans="1:9" ht="16.5" customHeight="1">
      <c r="A39" s="6"/>
      <c r="B39" s="7" t="s">
        <v>23</v>
      </c>
      <c r="C39" s="8"/>
      <c r="D39" s="64">
        <v>4924.62</v>
      </c>
      <c r="E39" s="1"/>
      <c r="F39" s="1"/>
      <c r="G39" s="11"/>
      <c r="H39" s="11"/>
      <c r="I39" s="12"/>
    </row>
    <row r="40" spans="1:6" ht="12.75" customHeight="1">
      <c r="A40" s="6"/>
      <c r="B40" s="7" t="s">
        <v>53</v>
      </c>
      <c r="C40" s="8"/>
      <c r="D40" s="64">
        <v>3816.83</v>
      </c>
      <c r="E40" s="1"/>
      <c r="F40" s="1"/>
    </row>
    <row r="41" spans="1:6" ht="13.5" customHeight="1">
      <c r="A41" s="6"/>
      <c r="B41" s="7" t="s">
        <v>54</v>
      </c>
      <c r="C41" s="8"/>
      <c r="D41" s="64">
        <v>10173.61</v>
      </c>
      <c r="E41" s="1"/>
      <c r="F41" s="1"/>
    </row>
    <row r="42" spans="1:7" ht="15.75" customHeight="1">
      <c r="A42" s="54"/>
      <c r="B42" s="62" t="s">
        <v>55</v>
      </c>
      <c r="C42" s="53"/>
      <c r="D42" s="64">
        <v>25272.37</v>
      </c>
      <c r="E42" s="12"/>
      <c r="F42" s="1"/>
      <c r="G42" s="50"/>
    </row>
    <row r="43" spans="1:7" ht="15.75" customHeight="1">
      <c r="A43" s="6"/>
      <c r="B43" s="7" t="s">
        <v>56</v>
      </c>
      <c r="C43" s="8"/>
      <c r="D43" s="64">
        <v>4392.09</v>
      </c>
      <c r="E43" s="1"/>
      <c r="F43" s="1"/>
      <c r="G43" s="50"/>
    </row>
    <row r="44" spans="1:7" ht="32.25" customHeight="1">
      <c r="A44" s="6"/>
      <c r="B44" s="7" t="s">
        <v>57</v>
      </c>
      <c r="C44" s="8"/>
      <c r="D44" s="64">
        <v>7995.49</v>
      </c>
      <c r="E44" s="1"/>
      <c r="F44" s="1"/>
      <c r="G44" s="50"/>
    </row>
    <row r="45" spans="1:7" ht="15.75" customHeight="1">
      <c r="A45" s="6"/>
      <c r="B45" s="7" t="s">
        <v>58</v>
      </c>
      <c r="C45" s="8"/>
      <c r="D45" s="64">
        <v>11869.41</v>
      </c>
      <c r="E45" s="1"/>
      <c r="F45" s="1"/>
      <c r="G45" s="50"/>
    </row>
    <row r="46" spans="1:7" ht="15" customHeight="1">
      <c r="A46" s="6"/>
      <c r="B46" s="7" t="s">
        <v>59</v>
      </c>
      <c r="C46" s="8"/>
      <c r="D46" s="64">
        <v>4158.42</v>
      </c>
      <c r="E46" s="1"/>
      <c r="F46" s="1"/>
      <c r="G46" s="50"/>
    </row>
    <row r="47" spans="1:7" ht="15" customHeight="1">
      <c r="A47" s="6"/>
      <c r="B47" s="7" t="s">
        <v>60</v>
      </c>
      <c r="C47" s="8"/>
      <c r="D47" s="64">
        <v>9153.98</v>
      </c>
      <c r="E47" s="1"/>
      <c r="F47" s="1"/>
      <c r="G47" s="50"/>
    </row>
    <row r="48" spans="1:7" ht="15" customHeight="1">
      <c r="A48" s="6"/>
      <c r="B48" s="7" t="s">
        <v>61</v>
      </c>
      <c r="C48" s="8"/>
      <c r="D48" s="64">
        <v>3450</v>
      </c>
      <c r="E48" s="1"/>
      <c r="F48" s="1"/>
      <c r="G48" s="50"/>
    </row>
    <row r="49" spans="1:7" ht="15" customHeight="1">
      <c r="A49" s="6"/>
      <c r="B49" s="7" t="s">
        <v>62</v>
      </c>
      <c r="C49" s="8"/>
      <c r="D49" s="64">
        <v>10000</v>
      </c>
      <c r="E49" s="1"/>
      <c r="F49" s="1"/>
      <c r="G49" s="50"/>
    </row>
    <row r="50" spans="1:7" ht="19.5" customHeight="1">
      <c r="A50" s="6" t="s">
        <v>6</v>
      </c>
      <c r="B50" s="47" t="s">
        <v>4</v>
      </c>
      <c r="C50" s="40">
        <v>6.39</v>
      </c>
      <c r="D50" s="49">
        <v>181189.79</v>
      </c>
      <c r="E50" s="24"/>
      <c r="F50" s="1"/>
      <c r="G50" s="50"/>
    </row>
    <row r="51" spans="1:7" ht="29.25" customHeight="1">
      <c r="A51" s="6" t="s">
        <v>7</v>
      </c>
      <c r="B51" s="47" t="s">
        <v>63</v>
      </c>
      <c r="C51" s="40">
        <v>1.46</v>
      </c>
      <c r="D51" s="49">
        <v>134432.76</v>
      </c>
      <c r="E51" s="1"/>
      <c r="F51" s="1"/>
      <c r="G51" s="11"/>
    </row>
    <row r="52" spans="1:7" ht="25.5">
      <c r="A52" s="6" t="s">
        <v>8</v>
      </c>
      <c r="B52" s="47" t="s">
        <v>64</v>
      </c>
      <c r="C52" s="40">
        <v>2.75</v>
      </c>
      <c r="D52" s="49">
        <v>195959.83</v>
      </c>
      <c r="E52" s="24"/>
      <c r="F52" s="1"/>
      <c r="G52" s="9"/>
    </row>
    <row r="53" spans="1:6" ht="12.75">
      <c r="A53" s="6"/>
      <c r="B53" s="7" t="s">
        <v>65</v>
      </c>
      <c r="C53" s="23"/>
      <c r="D53" s="34">
        <v>149167.72999999998</v>
      </c>
      <c r="E53" s="24"/>
      <c r="F53" s="1"/>
    </row>
    <row r="54" spans="1:6" ht="12.75">
      <c r="A54" s="6"/>
      <c r="B54" s="7" t="s">
        <v>66</v>
      </c>
      <c r="C54" s="8"/>
      <c r="D54" s="34">
        <v>24917.52</v>
      </c>
      <c r="E54" s="1"/>
      <c r="F54" s="1"/>
    </row>
    <row r="55" spans="1:6" ht="12.75">
      <c r="A55" s="6"/>
      <c r="B55" s="7" t="s">
        <v>67</v>
      </c>
      <c r="C55" s="8"/>
      <c r="D55" s="34">
        <v>21874.58</v>
      </c>
      <c r="E55" s="1"/>
      <c r="F55" s="1"/>
    </row>
    <row r="56" spans="1:6" ht="12.75">
      <c r="A56" s="6" t="s">
        <v>13</v>
      </c>
      <c r="B56" s="47" t="s">
        <v>3</v>
      </c>
      <c r="C56" s="40">
        <v>4.89</v>
      </c>
      <c r="D56" s="49">
        <v>194982.25</v>
      </c>
      <c r="E56" s="1"/>
      <c r="F56" s="1"/>
    </row>
    <row r="57" spans="1:6" ht="12.75">
      <c r="A57" s="6" t="s">
        <v>9</v>
      </c>
      <c r="B57" s="47" t="s">
        <v>68</v>
      </c>
      <c r="C57" s="40">
        <v>0.78</v>
      </c>
      <c r="D57" s="49">
        <v>38016</v>
      </c>
      <c r="E57" s="1"/>
      <c r="F57" s="1"/>
    </row>
    <row r="58" spans="1:6" ht="12.75">
      <c r="A58" s="6" t="s">
        <v>10</v>
      </c>
      <c r="B58" s="47" t="s">
        <v>69</v>
      </c>
      <c r="C58" s="40">
        <v>2.49</v>
      </c>
      <c r="D58" s="49">
        <v>98386.32</v>
      </c>
      <c r="E58" s="1"/>
      <c r="F58" s="1"/>
    </row>
    <row r="59" spans="1:6" ht="12.75">
      <c r="A59" s="6"/>
      <c r="B59" s="7" t="s">
        <v>70</v>
      </c>
      <c r="C59" s="63"/>
      <c r="D59" s="64">
        <v>98386.32</v>
      </c>
      <c r="E59" s="1"/>
      <c r="F59" s="1"/>
    </row>
    <row r="60" spans="1:6" ht="15">
      <c r="A60" s="6" t="s">
        <v>71</v>
      </c>
      <c r="B60" s="27" t="s">
        <v>1</v>
      </c>
      <c r="C60" s="51">
        <f>C57+C56+C52+C51+C50+C35+C34+C15+C58</f>
        <v>36.6</v>
      </c>
      <c r="D60" s="36">
        <v>2343672.1199999996</v>
      </c>
      <c r="E60" s="1"/>
      <c r="F60" s="1"/>
    </row>
    <row r="61" spans="1:6" ht="14.25">
      <c r="A61" s="6"/>
      <c r="B61" s="16" t="s">
        <v>24</v>
      </c>
      <c r="C61" s="17"/>
      <c r="D61" s="37">
        <v>-91243.55999999959</v>
      </c>
      <c r="E61" s="1"/>
      <c r="F61" s="42"/>
    </row>
    <row r="62" spans="1:6" ht="12.75">
      <c r="A62" s="14"/>
      <c r="B62" s="14"/>
      <c r="C62" s="14"/>
      <c r="D62" s="14"/>
      <c r="E62" s="14"/>
      <c r="F62" s="14"/>
    </row>
    <row r="63" spans="1:6" ht="39" customHeight="1">
      <c r="A63" s="52" t="s">
        <v>2</v>
      </c>
      <c r="B63" s="52" t="s">
        <v>0</v>
      </c>
      <c r="C63" s="55" t="s">
        <v>40</v>
      </c>
      <c r="D63" s="55"/>
      <c r="E63" s="52" t="s">
        <v>83</v>
      </c>
      <c r="F63" s="52" t="s">
        <v>41</v>
      </c>
    </row>
    <row r="64" spans="1:6" ht="32.25" customHeight="1">
      <c r="A64" s="5">
        <v>3</v>
      </c>
      <c r="B64" s="7" t="s">
        <v>72</v>
      </c>
      <c r="C64" s="67">
        <v>520225.68</v>
      </c>
      <c r="D64" s="67"/>
      <c r="E64" s="33">
        <v>485974.95</v>
      </c>
      <c r="F64" s="68">
        <f>C64-E64</f>
        <v>34250.72999999998</v>
      </c>
    </row>
  </sheetData>
  <sheetProtection/>
  <mergeCells count="8">
    <mergeCell ref="C63:D63"/>
    <mergeCell ref="C64:D64"/>
    <mergeCell ref="A7:F7"/>
    <mergeCell ref="H16:H17"/>
    <mergeCell ref="A10:A12"/>
    <mergeCell ref="C10:C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6.875" style="0" customWidth="1"/>
    <col min="2" max="2" width="23.00390625" style="0" customWidth="1"/>
    <col min="3" max="3" width="22.375" style="0" customWidth="1"/>
    <col min="4" max="4" width="24.00390625" style="0" customWidth="1"/>
    <col min="5" max="5" width="12.25390625" style="0" bestFit="1" customWidth="1"/>
  </cols>
  <sheetData>
    <row r="2" spans="1:4" ht="22.5" customHeight="1">
      <c r="A2" s="60" t="s">
        <v>75</v>
      </c>
      <c r="B2" s="60"/>
      <c r="C2" s="60"/>
      <c r="D2" s="60"/>
    </row>
    <row r="4" spans="1:4" ht="58.5" customHeight="1">
      <c r="A4" s="13" t="s">
        <v>29</v>
      </c>
      <c r="B4" s="10" t="s">
        <v>30</v>
      </c>
      <c r="C4" s="10" t="s">
        <v>31</v>
      </c>
      <c r="D4" s="10" t="s">
        <v>32</v>
      </c>
    </row>
    <row r="5" spans="1:4" ht="18" customHeight="1">
      <c r="A5" s="6" t="s">
        <v>25</v>
      </c>
      <c r="B5" s="32">
        <f>1018196.25</f>
        <v>1018196.25</v>
      </c>
      <c r="C5" s="33">
        <v>0</v>
      </c>
      <c r="D5" s="32">
        <v>1111763.31</v>
      </c>
    </row>
    <row r="6" spans="1:4" ht="18" customHeight="1">
      <c r="A6" s="6" t="s">
        <v>26</v>
      </c>
      <c r="B6" s="32">
        <f>7867.78+686925.01+762.58+6706.18+906.82+79171.64</f>
        <v>782340.01</v>
      </c>
      <c r="C6" s="33">
        <f>(2871.25+2503.94+629013.09+496.89+5208.85+209.6+74656.66)-B6</f>
        <v>-67379.7300000001</v>
      </c>
      <c r="D6" s="32">
        <v>866404.6</v>
      </c>
    </row>
    <row r="7" spans="1:4" ht="18" customHeight="1">
      <c r="A7" s="6" t="s">
        <v>27</v>
      </c>
      <c r="B7" s="32">
        <f>1074.26+115863.37+2203.71</f>
        <v>119141.34</v>
      </c>
      <c r="C7" s="33">
        <f>(427.93+105775.84+2025.07)-B7</f>
        <v>-10912.5</v>
      </c>
      <c r="D7" s="32">
        <v>141367.54</v>
      </c>
    </row>
    <row r="8" spans="1:4" ht="18" customHeight="1">
      <c r="A8" s="6" t="s">
        <v>28</v>
      </c>
      <c r="B8" s="32">
        <f>126155.63+1295.46</f>
        <v>127451.09000000001</v>
      </c>
      <c r="C8" s="33">
        <f>(118568.9)-B8</f>
        <v>-8882.190000000017</v>
      </c>
      <c r="D8" s="32">
        <f>146666.05</f>
        <v>146666.05</v>
      </c>
    </row>
    <row r="9" spans="1:4" ht="18" customHeight="1">
      <c r="A9" s="6" t="s">
        <v>11</v>
      </c>
      <c r="B9" s="32">
        <f>126809.58+713552.03</f>
        <v>840361.61</v>
      </c>
      <c r="C9" s="33">
        <f>(697384.8+119044.06)-B9</f>
        <v>-23932.749999999884</v>
      </c>
      <c r="D9" s="32">
        <v>855395.4</v>
      </c>
    </row>
    <row r="10" spans="1:4" ht="18" customHeight="1">
      <c r="A10" s="6" t="s">
        <v>12</v>
      </c>
      <c r="B10" s="32">
        <f>SUM(B5:B9)</f>
        <v>2887490.3000000003</v>
      </c>
      <c r="C10" s="33">
        <f>SUM(C5:C9)</f>
        <v>-111107.17</v>
      </c>
      <c r="D10" s="33">
        <f>SUM(D5:D9)</f>
        <v>3121596.9</v>
      </c>
    </row>
    <row r="11" spans="1:3" ht="12.75">
      <c r="A11" s="20"/>
      <c r="B11" s="29"/>
      <c r="C11" s="30"/>
    </row>
    <row r="12" spans="1:3" ht="12.75">
      <c r="A12" s="20"/>
      <c r="B12" s="29"/>
      <c r="C12" s="30"/>
    </row>
    <row r="13" spans="1:3" ht="12.75">
      <c r="A13" s="20"/>
      <c r="B13" s="29"/>
      <c r="C13" s="30"/>
    </row>
    <row r="14" spans="1:3" ht="12.75">
      <c r="A14" s="20"/>
      <c r="B14" s="29"/>
      <c r="C14" s="30"/>
    </row>
    <row r="15" spans="1:3" ht="12.75">
      <c r="A15" s="20"/>
      <c r="B15" s="29"/>
      <c r="C15" s="30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2015-08-05T08:37:55Z</cp:lastPrinted>
  <dcterms:created xsi:type="dcterms:W3CDTF">2010-02-04T08:22:49Z</dcterms:created>
  <dcterms:modified xsi:type="dcterms:W3CDTF">2016-03-30T19:36:42Z</dcterms:modified>
  <cp:category/>
  <cp:version/>
  <cp:contentType/>
  <cp:contentStatus/>
</cp:coreProperties>
</file>