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8325" tabRatio="605" activeTab="0"/>
  </bookViews>
  <sheets>
    <sheet name="содержание и ремонт" sheetId="1" r:id="rId1"/>
    <sheet name="коммунальные услуги" sheetId="2" r:id="rId2"/>
  </sheets>
  <definedNames/>
  <calcPr fullCalcOnLoad="1"/>
</workbook>
</file>

<file path=xl/sharedStrings.xml><?xml version="1.0" encoding="utf-8"?>
<sst xmlns="http://schemas.openxmlformats.org/spreadsheetml/2006/main" count="88" uniqueCount="83">
  <si>
    <t>Статья доходов и расходов</t>
  </si>
  <si>
    <t xml:space="preserve">ВСЕГО РАСХОДОВ </t>
  </si>
  <si>
    <t>№       п/п</t>
  </si>
  <si>
    <t>Вывоз и захоронение ТБО</t>
  </si>
  <si>
    <t xml:space="preserve">Содержание лифтов </t>
  </si>
  <si>
    <t>2.1.</t>
  </si>
  <si>
    <t>2.2.</t>
  </si>
  <si>
    <t>2.4.</t>
  </si>
  <si>
    <t>2.5.</t>
  </si>
  <si>
    <t>2.7.</t>
  </si>
  <si>
    <t>Электроэнергия</t>
  </si>
  <si>
    <t>ИТОГО</t>
  </si>
  <si>
    <t>2.6.</t>
  </si>
  <si>
    <t>директор ООО ЖЭУ "Подольский ДСК"</t>
  </si>
  <si>
    <t>_____________________В.В.Снитко</t>
  </si>
  <si>
    <t>Заработная плата</t>
  </si>
  <si>
    <t>Страховые взносы</t>
  </si>
  <si>
    <t>Материалы</t>
  </si>
  <si>
    <t>Техничесое обслуживание вентканалов, электроработы</t>
  </si>
  <si>
    <t>Дератизация, дезинсекция</t>
  </si>
  <si>
    <t>Общехозяйственные расходы всего, в том числе:</t>
  </si>
  <si>
    <t>Заработная плата АУП и ИТР</t>
  </si>
  <si>
    <t>Страхование ж/ф</t>
  </si>
  <si>
    <t>Амортизация ОС</t>
  </si>
  <si>
    <t>Санитарное содержание мест общего пользования (договор с ООО "Клинтехно)</t>
  </si>
  <si>
    <t>вывоз снега, работа трактора</t>
  </si>
  <si>
    <r>
      <t>Финансовый результам</t>
    </r>
    <r>
      <rPr>
        <sz val="11"/>
        <rFont val="Arial Cyr"/>
        <family val="0"/>
      </rPr>
      <t xml:space="preserve"> </t>
    </r>
  </si>
  <si>
    <t xml:space="preserve">Отопление </t>
  </si>
  <si>
    <t>ГВС</t>
  </si>
  <si>
    <t xml:space="preserve">ХВС </t>
  </si>
  <si>
    <t xml:space="preserve">Канализация </t>
  </si>
  <si>
    <r>
      <t>Площадь МКД, м</t>
    </r>
    <r>
      <rPr>
        <sz val="10"/>
        <rFont val="Calibri"/>
        <family val="2"/>
      </rPr>
      <t>²</t>
    </r>
  </si>
  <si>
    <t>Фактически начислено за отчетный период, руб.</t>
  </si>
  <si>
    <t>Расходы, руб.</t>
  </si>
  <si>
    <t>Задолженность собственников за КУ за отчетный период,руб.</t>
  </si>
  <si>
    <t>Оплачено КУ по показаниям ОДПУ за отчетный период, руб.</t>
  </si>
  <si>
    <t>Наименование коммунальной услуги</t>
  </si>
  <si>
    <t>Начислено собственникам за поставку КУ за отчетный период,  руб.</t>
  </si>
  <si>
    <t>от управления МКД</t>
  </si>
  <si>
    <r>
      <t>Ставка оплаты, руб., м</t>
    </r>
    <r>
      <rPr>
        <sz val="10"/>
        <rFont val="Calibri"/>
        <family val="2"/>
      </rPr>
      <t>²</t>
    </r>
  </si>
  <si>
    <t>Утверждаю</t>
  </si>
  <si>
    <t xml:space="preserve">Фактически начислено собственникам за отчетный период, руб. </t>
  </si>
  <si>
    <t>Фактически оплачено собственниками за отчетный период с учетом корректировки по отоплению, руб.</t>
  </si>
  <si>
    <r>
      <rPr>
        <b/>
        <i/>
        <sz val="10"/>
        <rFont val="Arial Cyr"/>
        <family val="0"/>
      </rPr>
      <t xml:space="preserve">Содержание и ремонт жилых помещений всего:            </t>
    </r>
    <r>
      <rPr>
        <sz val="10"/>
        <rFont val="Arial Cyr"/>
        <family val="0"/>
      </rPr>
      <t xml:space="preserve">                                 в том числе                       </t>
    </r>
  </si>
  <si>
    <t>от содержания общего имущества</t>
  </si>
  <si>
    <t>Техническое обслуживание всего, в том числе:</t>
  </si>
  <si>
    <t>Работы, выполненные подрядными организациями всего, в том числе:</t>
  </si>
  <si>
    <t>Герметизация межпанельных швов</t>
  </si>
  <si>
    <t>Работы, выполненные собственными силами, входящие в ставку оплаты содержания и ремонта Ж/Ф всего, в том числе:</t>
  </si>
  <si>
    <t>Смена вентилей и клапанов обратных муфтовых на ГВС</t>
  </si>
  <si>
    <t>Ремонт входных дверей и окон (общестроительные работы)</t>
  </si>
  <si>
    <t>Электротехнические и электромонтажные работы (смена ламп накаливания, светильников)</t>
  </si>
  <si>
    <t>транспортные услуги</t>
  </si>
  <si>
    <t>услуги связи</t>
  </si>
  <si>
    <t>канцтовары, подписка, почтово-телеграфные расходы</t>
  </si>
  <si>
    <t>обучение, повышение квалификации</t>
  </si>
  <si>
    <t>програмное обеспечение (1С, Астра,Астрал, Строительный эксперт)</t>
  </si>
  <si>
    <t>програмное обслуживание</t>
  </si>
  <si>
    <t>ремонт и содержание компьютеров и оргтехники</t>
  </si>
  <si>
    <t>консультационные услуги</t>
  </si>
  <si>
    <t>Содержание придомовой территории всего, в том числе</t>
  </si>
  <si>
    <t>договор на содержание территорий</t>
  </si>
  <si>
    <t>уборка наледи и снега</t>
  </si>
  <si>
    <t>ЗУ "Домофон"</t>
  </si>
  <si>
    <t>2.8.</t>
  </si>
  <si>
    <t>ТО ИТП</t>
  </si>
  <si>
    <t>договор на обслуживание ИТП</t>
  </si>
  <si>
    <t>2.9.</t>
  </si>
  <si>
    <t>Задолженность собственников за отчетный период, руб.</t>
  </si>
  <si>
    <t xml:space="preserve">Капитальный ремонт </t>
  </si>
  <si>
    <t>Демонтаж заборных плит</t>
  </si>
  <si>
    <t>Инженерно геодезические работы</t>
  </si>
  <si>
    <t>Приемка дома к отопительному сезону</t>
  </si>
  <si>
    <t>Проектные работы по устройству ограждения</t>
  </si>
  <si>
    <t>Устранение засора канализации</t>
  </si>
  <si>
    <t>произведена корректировка размера платы за предыдущие периоды</t>
  </si>
  <si>
    <t xml:space="preserve">** Начисления по коммунальным услугам меньше оплаты в РСО т.к. в 2015 году </t>
  </si>
  <si>
    <t>Работы выполненные в ходе подготовки мкд к сезонной эксплуатаци</t>
  </si>
  <si>
    <t>работы по ремонту отмостки</t>
  </si>
  <si>
    <t>Оплачено за отчетный период, руб.</t>
  </si>
  <si>
    <t>Задоленность соственников за отчетный периодкорректировки по отоплению, руб.</t>
  </si>
  <si>
    <t>Сведения о коммунальных услугах по адресу: ул. Барамзиной, д.3, к.2                             за 2015 год</t>
  </si>
  <si>
    <r>
      <t xml:space="preserve">  ОТЧЕТНАЯ СМЕТА ДОХОДОВ И РАСХОДОВ ЗА 2015 год                                                                                                 ЖЭУ "Подольский ДСК"  по адресу: </t>
    </r>
    <r>
      <rPr>
        <b/>
        <i/>
        <sz val="13"/>
        <rFont val="Arial Cyr"/>
        <family val="0"/>
      </rPr>
      <t>ул. Барамзиной, д.3, корп.2</t>
    </r>
  </si>
</sst>
</file>

<file path=xl/styles.xml><?xml version="1.0" encoding="utf-8"?>
<styleSheet xmlns="http://schemas.openxmlformats.org/spreadsheetml/2006/main">
  <numFmts count="34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"/>
    <numFmt numFmtId="188" formatCode="#,##0.0"/>
    <numFmt numFmtId="189" formatCode="#,##0.0000"/>
  </numFmts>
  <fonts count="52">
    <font>
      <sz val="10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Arial Cyr"/>
      <family val="0"/>
    </font>
    <font>
      <sz val="13"/>
      <name val="Arial Cyr"/>
      <family val="0"/>
    </font>
    <font>
      <sz val="10"/>
      <name val="Calibri"/>
      <family val="2"/>
    </font>
    <font>
      <b/>
      <i/>
      <sz val="10"/>
      <name val="Arial Cyr"/>
      <family val="0"/>
    </font>
    <font>
      <b/>
      <i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i/>
      <sz val="13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/>
    </xf>
    <xf numFmtId="0" fontId="5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4" fontId="0" fillId="0" borderId="10" xfId="0" applyNumberForma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center" vertical="center"/>
    </xf>
    <xf numFmtId="3" fontId="11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4" fontId="0" fillId="33" borderId="0" xfId="0" applyNumberForma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4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3" fontId="0" fillId="33" borderId="10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/>
    </xf>
    <xf numFmtId="0" fontId="12" fillId="0" borderId="10" xfId="0" applyFont="1" applyFill="1" applyBorder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0" fontId="0" fillId="0" borderId="10" xfId="0" applyFill="1" applyBorder="1" applyAlignment="1">
      <alignment horizontal="left" vertical="center" wrapText="1"/>
    </xf>
    <xf numFmtId="3" fontId="12" fillId="33" borderId="10" xfId="0" applyNumberFormat="1" applyFont="1" applyFill="1" applyBorder="1" applyAlignment="1">
      <alignment horizontal="center" vertical="center"/>
    </xf>
    <xf numFmtId="3" fontId="0" fillId="0" borderId="0" xfId="0" applyNumberFormat="1" applyBorder="1" applyAlignment="1">
      <alignment/>
    </xf>
    <xf numFmtId="0" fontId="0" fillId="0" borderId="11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zoomScale="80" zoomScaleNormal="80" zoomScalePageLayoutView="0" workbookViewId="0" topLeftCell="A1">
      <selection activeCell="G7" sqref="G7"/>
    </sheetView>
  </sheetViews>
  <sheetFormatPr defaultColWidth="9.00390625" defaultRowHeight="12.75"/>
  <cols>
    <col min="1" max="1" width="6.625" style="0" customWidth="1"/>
    <col min="2" max="2" width="52.625" style="0" customWidth="1"/>
    <col min="3" max="3" width="12.375" style="0" customWidth="1"/>
    <col min="4" max="4" width="16.875" style="0" customWidth="1"/>
    <col min="5" max="5" width="22.625" style="0" customWidth="1"/>
    <col min="6" max="6" width="24.625" style="0" customWidth="1"/>
    <col min="7" max="7" width="25.375" style="0" customWidth="1"/>
    <col min="8" max="8" width="24.00390625" style="0" hidden="1" customWidth="1"/>
    <col min="9" max="9" width="31.125" style="0" hidden="1" customWidth="1"/>
    <col min="10" max="10" width="16.00390625" style="0" customWidth="1"/>
  </cols>
  <sheetData>
    <row r="1" spans="3:6" ht="17.25" customHeight="1">
      <c r="C1" s="4"/>
      <c r="D1" s="4"/>
      <c r="E1" s="4"/>
      <c r="F1" s="23" t="s">
        <v>40</v>
      </c>
    </row>
    <row r="2" spans="2:6" ht="15.75" customHeight="1">
      <c r="B2" s="2"/>
      <c r="C2" s="3"/>
      <c r="D2" s="3"/>
      <c r="E2" s="3"/>
      <c r="F2" s="23" t="s">
        <v>13</v>
      </c>
    </row>
    <row r="3" spans="2:6" ht="15">
      <c r="B3" s="2"/>
      <c r="C3" s="3"/>
      <c r="D3" s="3"/>
      <c r="E3" s="3"/>
      <c r="F3" s="23"/>
    </row>
    <row r="4" spans="2:6" ht="19.5" customHeight="1">
      <c r="B4" s="2"/>
      <c r="C4" s="3"/>
      <c r="D4" s="3"/>
      <c r="E4" s="3"/>
      <c r="F4" s="23" t="s">
        <v>14</v>
      </c>
    </row>
    <row r="5" spans="2:6" ht="22.5" customHeight="1">
      <c r="B5" s="2"/>
      <c r="C5" s="3"/>
      <c r="D5" s="3"/>
      <c r="E5" s="3"/>
      <c r="F5" s="23"/>
    </row>
    <row r="6" spans="2:6" ht="12.75">
      <c r="B6" s="2"/>
      <c r="C6" s="3"/>
      <c r="D6" s="3"/>
      <c r="E6" s="3"/>
      <c r="F6" s="3"/>
    </row>
    <row r="7" spans="1:9" ht="42" customHeight="1">
      <c r="A7" s="67" t="s">
        <v>82</v>
      </c>
      <c r="B7" s="67"/>
      <c r="C7" s="67"/>
      <c r="D7" s="67"/>
      <c r="E7" s="67"/>
      <c r="F7" s="67"/>
      <c r="G7" s="20"/>
      <c r="H7" s="20"/>
      <c r="I7" s="20"/>
    </row>
    <row r="8" spans="1:9" ht="15" customHeight="1">
      <c r="A8" s="24"/>
      <c r="B8" s="24"/>
      <c r="C8" s="24"/>
      <c r="D8" s="24"/>
      <c r="E8" s="24"/>
      <c r="F8" s="24"/>
      <c r="G8" s="24"/>
      <c r="H8" s="24"/>
      <c r="I8" s="24"/>
    </row>
    <row r="9" spans="1:9" ht="69" customHeight="1">
      <c r="A9" s="5" t="s">
        <v>2</v>
      </c>
      <c r="B9" s="5" t="s">
        <v>0</v>
      </c>
      <c r="C9" s="5" t="s">
        <v>31</v>
      </c>
      <c r="D9" s="5" t="s">
        <v>41</v>
      </c>
      <c r="E9" s="32" t="s">
        <v>42</v>
      </c>
      <c r="F9" s="32" t="s">
        <v>80</v>
      </c>
      <c r="G9" s="21"/>
      <c r="I9" s="1"/>
    </row>
    <row r="10" spans="1:8" ht="44.25" customHeight="1">
      <c r="A10" s="64">
        <v>1</v>
      </c>
      <c r="B10" s="7" t="s">
        <v>43</v>
      </c>
      <c r="C10" s="71">
        <v>9871.32</v>
      </c>
      <c r="D10" s="33">
        <v>4167205.4600000004</v>
      </c>
      <c r="E10" s="65">
        <v>3494307.3199999994</v>
      </c>
      <c r="F10" s="66">
        <f>D10-E10</f>
        <v>672898.1400000011</v>
      </c>
      <c r="G10" s="13"/>
      <c r="H10" s="1"/>
    </row>
    <row r="11" spans="1:8" ht="18.75" customHeight="1">
      <c r="A11" s="64"/>
      <c r="B11" s="7" t="s">
        <v>44</v>
      </c>
      <c r="C11" s="71"/>
      <c r="D11" s="33">
        <v>3251541.8168</v>
      </c>
      <c r="E11" s="65"/>
      <c r="F11" s="66"/>
      <c r="G11" s="13"/>
      <c r="H11" s="1"/>
    </row>
    <row r="12" spans="1:8" ht="17.25" customHeight="1">
      <c r="A12" s="64"/>
      <c r="B12" s="7" t="s">
        <v>38</v>
      </c>
      <c r="C12" s="71"/>
      <c r="D12" s="33">
        <v>915663.6432</v>
      </c>
      <c r="E12" s="65"/>
      <c r="F12" s="66"/>
      <c r="G12" s="13"/>
      <c r="H12" s="1"/>
    </row>
    <row r="13" spans="1:9" ht="16.5" customHeight="1">
      <c r="A13" s="16"/>
      <c r="B13" s="16"/>
      <c r="C13" s="16"/>
      <c r="D13" s="16"/>
      <c r="E13" s="16"/>
      <c r="F13" s="16"/>
      <c r="G13" s="16"/>
      <c r="H13" s="16"/>
      <c r="I13" s="16"/>
    </row>
    <row r="14" spans="1:9" ht="42.75" customHeight="1">
      <c r="A14" s="5" t="s">
        <v>2</v>
      </c>
      <c r="B14" s="5" t="s">
        <v>0</v>
      </c>
      <c r="C14" s="5" t="s">
        <v>39</v>
      </c>
      <c r="D14" s="5" t="s">
        <v>33</v>
      </c>
      <c r="E14" s="22"/>
      <c r="F14" s="22"/>
      <c r="G14" s="16"/>
      <c r="H14" s="16"/>
      <c r="I14" s="16"/>
    </row>
    <row r="15" spans="1:9" ht="35.25" customHeight="1">
      <c r="A15" s="37" t="s">
        <v>5</v>
      </c>
      <c r="B15" s="38" t="s">
        <v>45</v>
      </c>
      <c r="C15" s="39">
        <v>10.01</v>
      </c>
      <c r="D15" s="40">
        <v>1545157.09</v>
      </c>
      <c r="E15" s="27"/>
      <c r="F15" s="1"/>
      <c r="G15" s="28"/>
      <c r="H15" s="28"/>
      <c r="I15" s="17"/>
    </row>
    <row r="16" spans="1:9" ht="15" customHeight="1">
      <c r="A16" s="6"/>
      <c r="B16" s="7" t="s">
        <v>15</v>
      </c>
      <c r="C16" s="55"/>
      <c r="D16" s="54">
        <v>624315.77</v>
      </c>
      <c r="E16" s="1"/>
      <c r="F16" s="1"/>
      <c r="H16" s="68"/>
      <c r="I16" s="17"/>
    </row>
    <row r="17" spans="1:9" ht="15" customHeight="1">
      <c r="A17" s="6"/>
      <c r="B17" s="7" t="s">
        <v>16</v>
      </c>
      <c r="C17" s="55"/>
      <c r="D17" s="54">
        <v>116984.52</v>
      </c>
      <c r="E17" s="1"/>
      <c r="F17" s="1"/>
      <c r="H17" s="68"/>
      <c r="I17" s="17"/>
    </row>
    <row r="18" spans="1:9" ht="16.5" customHeight="1">
      <c r="A18" s="6"/>
      <c r="B18" s="7" t="s">
        <v>17</v>
      </c>
      <c r="C18" s="55"/>
      <c r="D18" s="54">
        <v>220223.66</v>
      </c>
      <c r="E18" s="1"/>
      <c r="F18" s="1"/>
      <c r="G18" s="28"/>
      <c r="H18" s="28"/>
      <c r="I18" s="17"/>
    </row>
    <row r="19" spans="1:9" ht="30" customHeight="1">
      <c r="A19" s="6"/>
      <c r="B19" s="44" t="s">
        <v>46</v>
      </c>
      <c r="C19" s="56"/>
      <c r="D19" s="46">
        <v>170569.88999999998</v>
      </c>
      <c r="E19" s="1"/>
      <c r="F19" s="1"/>
      <c r="H19" s="29"/>
      <c r="I19" s="1"/>
    </row>
    <row r="20" spans="1:9" ht="27" customHeight="1">
      <c r="A20" s="6"/>
      <c r="B20" s="7" t="s">
        <v>18</v>
      </c>
      <c r="C20" s="55"/>
      <c r="D20" s="54">
        <v>6816</v>
      </c>
      <c r="E20" s="1"/>
      <c r="F20" s="1"/>
      <c r="H20" s="28"/>
      <c r="I20" s="1"/>
    </row>
    <row r="21" spans="1:9" ht="15.75" customHeight="1">
      <c r="A21" s="6"/>
      <c r="B21" s="7" t="s">
        <v>47</v>
      </c>
      <c r="C21" s="55"/>
      <c r="D21" s="54">
        <v>26880.55</v>
      </c>
      <c r="E21" s="1"/>
      <c r="F21" s="1"/>
      <c r="H21" s="28"/>
      <c r="I21" s="1"/>
    </row>
    <row r="22" spans="1:9" ht="15.75" customHeight="1">
      <c r="A22" s="6"/>
      <c r="B22" s="7" t="s">
        <v>71</v>
      </c>
      <c r="C22" s="55"/>
      <c r="D22" s="54">
        <v>35000</v>
      </c>
      <c r="E22" s="1"/>
      <c r="F22" s="1"/>
      <c r="H22" s="28"/>
      <c r="I22" s="1"/>
    </row>
    <row r="23" spans="1:9" ht="15.75" customHeight="1">
      <c r="A23" s="6"/>
      <c r="B23" s="7" t="s">
        <v>70</v>
      </c>
      <c r="C23" s="55"/>
      <c r="D23" s="54">
        <v>10000</v>
      </c>
      <c r="E23" s="1"/>
      <c r="F23" s="1"/>
      <c r="H23" s="28"/>
      <c r="I23" s="1"/>
    </row>
    <row r="24" spans="1:9" ht="15.75" customHeight="1">
      <c r="A24" s="6"/>
      <c r="B24" s="7" t="s">
        <v>73</v>
      </c>
      <c r="C24" s="55"/>
      <c r="D24" s="54">
        <v>80000</v>
      </c>
      <c r="E24" s="1"/>
      <c r="F24" s="1"/>
      <c r="H24" s="28"/>
      <c r="I24" s="1"/>
    </row>
    <row r="25" spans="1:9" ht="15.75" customHeight="1">
      <c r="A25" s="6"/>
      <c r="B25" s="7" t="s">
        <v>74</v>
      </c>
      <c r="C25" s="55"/>
      <c r="D25" s="54">
        <v>9055.5</v>
      </c>
      <c r="E25" s="1"/>
      <c r="F25" s="1"/>
      <c r="H25" s="28"/>
      <c r="I25" s="1"/>
    </row>
    <row r="26" spans="1:9" ht="15.75" customHeight="1">
      <c r="A26" s="6"/>
      <c r="B26" s="7" t="s">
        <v>72</v>
      </c>
      <c r="C26" s="55"/>
      <c r="D26" s="54">
        <v>2817.84</v>
      </c>
      <c r="E26" s="1"/>
      <c r="F26" s="1"/>
      <c r="H26" s="28"/>
      <c r="I26" s="1"/>
    </row>
    <row r="27" spans="1:9" ht="37.5" customHeight="1">
      <c r="A27" s="6"/>
      <c r="B27" s="57" t="s">
        <v>48</v>
      </c>
      <c r="C27" s="56"/>
      <c r="D27" s="61">
        <v>413063.24999999994</v>
      </c>
      <c r="E27" s="1"/>
      <c r="F27" s="1"/>
      <c r="G27" s="28"/>
      <c r="H27" s="29"/>
      <c r="I27" s="1"/>
    </row>
    <row r="28" spans="1:9" ht="31.5" customHeight="1">
      <c r="A28" s="6"/>
      <c r="B28" s="60" t="s">
        <v>77</v>
      </c>
      <c r="C28" s="10"/>
      <c r="D28" s="34">
        <v>389866</v>
      </c>
      <c r="E28" s="1"/>
      <c r="F28" s="1"/>
      <c r="G28" s="28"/>
      <c r="H28" s="29"/>
      <c r="I28" s="1"/>
    </row>
    <row r="29" spans="1:9" ht="27" customHeight="1">
      <c r="A29" s="6"/>
      <c r="B29" s="60" t="s">
        <v>49</v>
      </c>
      <c r="C29" s="10"/>
      <c r="D29" s="34">
        <v>4073.1800000000003</v>
      </c>
      <c r="E29" s="1"/>
      <c r="F29" s="1"/>
      <c r="G29" s="28"/>
      <c r="H29" s="28"/>
      <c r="I29" s="1"/>
    </row>
    <row r="30" spans="1:9" ht="33" customHeight="1">
      <c r="A30" s="6"/>
      <c r="B30" s="7" t="s">
        <v>50</v>
      </c>
      <c r="C30" s="10"/>
      <c r="D30" s="34">
        <v>10942.72</v>
      </c>
      <c r="E30" s="1"/>
      <c r="F30" s="1"/>
      <c r="G30" s="31"/>
      <c r="H30" s="28"/>
      <c r="I30" s="1"/>
    </row>
    <row r="31" spans="1:9" ht="18" customHeight="1">
      <c r="A31" s="6"/>
      <c r="B31" s="60" t="s">
        <v>78</v>
      </c>
      <c r="C31" s="10"/>
      <c r="D31" s="34">
        <v>3739</v>
      </c>
      <c r="E31" s="1"/>
      <c r="F31" s="1"/>
      <c r="I31" s="1"/>
    </row>
    <row r="32" spans="1:9" ht="42.75" customHeight="1">
      <c r="A32" s="6"/>
      <c r="B32" s="7" t="s">
        <v>51</v>
      </c>
      <c r="C32" s="10"/>
      <c r="D32" s="34">
        <v>8181.35</v>
      </c>
      <c r="E32" s="1"/>
      <c r="F32" s="1"/>
      <c r="I32" s="1"/>
    </row>
    <row r="33" spans="1:9" s="42" customFormat="1" ht="17.25" customHeight="1">
      <c r="A33" s="6"/>
      <c r="B33" s="44" t="s">
        <v>19</v>
      </c>
      <c r="C33" s="45">
        <v>0.1</v>
      </c>
      <c r="D33" s="46">
        <v>7661.88</v>
      </c>
      <c r="E33" s="1"/>
      <c r="F33" s="1"/>
      <c r="G33" s="43"/>
      <c r="H33" s="43"/>
      <c r="I33" s="41"/>
    </row>
    <row r="34" spans="1:9" ht="30" customHeight="1">
      <c r="A34" s="6"/>
      <c r="B34" s="44" t="s">
        <v>20</v>
      </c>
      <c r="C34" s="45">
        <f>4.82+1.64+1.27</f>
        <v>7.73</v>
      </c>
      <c r="D34" s="46">
        <v>1043770.5300000001</v>
      </c>
      <c r="E34" s="27"/>
      <c r="F34" s="1"/>
      <c r="G34" s="13"/>
      <c r="H34" s="43"/>
      <c r="I34" s="1"/>
    </row>
    <row r="35" spans="1:9" ht="15" customHeight="1">
      <c r="A35" s="6"/>
      <c r="B35" s="7" t="s">
        <v>21</v>
      </c>
      <c r="C35" s="10"/>
      <c r="D35" s="54">
        <v>669711.56</v>
      </c>
      <c r="E35" s="1"/>
      <c r="F35" s="1"/>
      <c r="G35" s="13"/>
      <c r="H35" s="43"/>
      <c r="I35" s="1"/>
    </row>
    <row r="36" spans="1:9" ht="15.75" customHeight="1">
      <c r="A36" s="6"/>
      <c r="B36" s="7" t="s">
        <v>16</v>
      </c>
      <c r="C36" s="10"/>
      <c r="D36" s="54">
        <v>121051.33</v>
      </c>
      <c r="E36" s="1"/>
      <c r="F36" s="1"/>
      <c r="G36" s="13"/>
      <c r="H36" s="43"/>
      <c r="I36" s="1"/>
    </row>
    <row r="37" spans="1:9" ht="15.75" customHeight="1">
      <c r="A37" s="6"/>
      <c r="B37" s="7" t="s">
        <v>22</v>
      </c>
      <c r="C37" s="10"/>
      <c r="D37" s="54">
        <v>6400</v>
      </c>
      <c r="E37" s="1"/>
      <c r="F37" s="1"/>
      <c r="G37" s="13"/>
      <c r="H37" s="43"/>
      <c r="I37" s="1"/>
    </row>
    <row r="38" spans="1:9" ht="16.5" customHeight="1">
      <c r="A38" s="6"/>
      <c r="B38" s="7" t="s">
        <v>23</v>
      </c>
      <c r="C38" s="10"/>
      <c r="D38" s="54">
        <v>8745.62</v>
      </c>
      <c r="E38" s="1"/>
      <c r="F38" s="1"/>
      <c r="G38" s="13"/>
      <c r="H38" s="13"/>
      <c r="I38" s="14"/>
    </row>
    <row r="39" spans="1:6" ht="12.75" customHeight="1">
      <c r="A39" s="6"/>
      <c r="B39" s="7" t="s">
        <v>52</v>
      </c>
      <c r="C39" s="10"/>
      <c r="D39" s="54">
        <v>6778.3</v>
      </c>
      <c r="E39" s="1"/>
      <c r="F39" s="1"/>
    </row>
    <row r="40" spans="1:6" ht="13.5" customHeight="1">
      <c r="A40" s="6"/>
      <c r="B40" s="7" t="s">
        <v>53</v>
      </c>
      <c r="C40" s="10"/>
      <c r="D40" s="54">
        <v>19483.28</v>
      </c>
      <c r="E40" s="1"/>
      <c r="F40" s="1"/>
    </row>
    <row r="41" spans="1:7" ht="15.75" customHeight="1">
      <c r="A41" s="58"/>
      <c r="B41" s="63" t="s">
        <v>54</v>
      </c>
      <c r="C41" s="59"/>
      <c r="D41" s="54">
        <v>44881</v>
      </c>
      <c r="E41" s="62"/>
      <c r="F41" s="1"/>
      <c r="G41" s="47"/>
    </row>
    <row r="42" spans="1:7" ht="15.75" customHeight="1">
      <c r="A42" s="6"/>
      <c r="B42" s="7" t="s">
        <v>55</v>
      </c>
      <c r="C42" s="10"/>
      <c r="D42" s="54">
        <v>7799.9</v>
      </c>
      <c r="E42" s="1"/>
      <c r="F42" s="1"/>
      <c r="G42" s="47"/>
    </row>
    <row r="43" spans="1:7" ht="32.25" customHeight="1">
      <c r="A43" s="6"/>
      <c r="B43" s="7" t="s">
        <v>56</v>
      </c>
      <c r="C43" s="10"/>
      <c r="D43" s="54">
        <v>14199.15</v>
      </c>
      <c r="E43" s="1"/>
      <c r="F43" s="1"/>
      <c r="G43" s="47"/>
    </row>
    <row r="44" spans="1:7" ht="15.75" customHeight="1">
      <c r="A44" s="6"/>
      <c r="B44" s="7" t="s">
        <v>57</v>
      </c>
      <c r="C44" s="10"/>
      <c r="D44" s="54">
        <v>21078.84</v>
      </c>
      <c r="E44" s="1"/>
      <c r="F44" s="1"/>
      <c r="G44" s="47"/>
    </row>
    <row r="45" spans="1:7" ht="15" customHeight="1">
      <c r="A45" s="6"/>
      <c r="B45" s="7" t="s">
        <v>58</v>
      </c>
      <c r="C45" s="10"/>
      <c r="D45" s="54">
        <v>7384.92</v>
      </c>
      <c r="E45" s="1"/>
      <c r="F45" s="1"/>
      <c r="G45" s="47"/>
    </row>
    <row r="46" spans="1:7" ht="15" customHeight="1">
      <c r="A46" s="6"/>
      <c r="B46" s="7" t="s">
        <v>59</v>
      </c>
      <c r="C46" s="10"/>
      <c r="D46" s="54">
        <v>116256.52</v>
      </c>
      <c r="E46" s="1"/>
      <c r="F46" s="1"/>
      <c r="G46" s="47"/>
    </row>
    <row r="47" spans="1:7" ht="19.5" customHeight="1">
      <c r="A47" s="6" t="s">
        <v>6</v>
      </c>
      <c r="B47" s="44" t="s">
        <v>4</v>
      </c>
      <c r="C47" s="39">
        <v>6.39</v>
      </c>
      <c r="D47" s="46">
        <v>362379.63</v>
      </c>
      <c r="E47" s="27"/>
      <c r="F47" s="1"/>
      <c r="G47" s="47"/>
    </row>
    <row r="48" spans="1:7" ht="29.25" customHeight="1">
      <c r="A48" s="6" t="s">
        <v>7</v>
      </c>
      <c r="B48" s="44" t="s">
        <v>24</v>
      </c>
      <c r="C48" s="39">
        <v>1.46</v>
      </c>
      <c r="D48" s="46">
        <v>238935.36</v>
      </c>
      <c r="E48" s="1"/>
      <c r="F48" s="1"/>
      <c r="G48" s="13"/>
    </row>
    <row r="49" spans="1:7" ht="25.5">
      <c r="A49" s="6" t="s">
        <v>8</v>
      </c>
      <c r="B49" s="44" t="s">
        <v>60</v>
      </c>
      <c r="C49" s="39">
        <v>2.75</v>
      </c>
      <c r="D49" s="46">
        <v>330890.12</v>
      </c>
      <c r="E49" s="27"/>
      <c r="F49" s="1"/>
      <c r="G49" s="11"/>
    </row>
    <row r="50" spans="1:6" ht="12.75">
      <c r="A50" s="6"/>
      <c r="B50" s="7" t="s">
        <v>61</v>
      </c>
      <c r="C50" s="26"/>
      <c r="D50" s="54">
        <v>252446.13</v>
      </c>
      <c r="E50" s="27"/>
      <c r="F50" s="1"/>
    </row>
    <row r="51" spans="1:6" ht="12.75">
      <c r="A51" s="6"/>
      <c r="B51" s="7" t="s">
        <v>62</v>
      </c>
      <c r="C51" s="10"/>
      <c r="D51" s="54">
        <v>44286.69</v>
      </c>
      <c r="E51" s="1"/>
      <c r="F51" s="1"/>
    </row>
    <row r="52" spans="1:6" ht="12.75">
      <c r="A52" s="6"/>
      <c r="B52" s="7" t="s">
        <v>25</v>
      </c>
      <c r="C52" s="10"/>
      <c r="D52" s="54">
        <v>34157.3</v>
      </c>
      <c r="E52" s="1"/>
      <c r="F52" s="1"/>
    </row>
    <row r="53" spans="1:6" ht="12.75">
      <c r="A53" s="6" t="s">
        <v>12</v>
      </c>
      <c r="B53" s="44" t="s">
        <v>3</v>
      </c>
      <c r="C53" s="39">
        <v>4.89</v>
      </c>
      <c r="D53" s="46">
        <v>521076.56999999995</v>
      </c>
      <c r="E53" s="1"/>
      <c r="F53" s="1"/>
    </row>
    <row r="54" spans="1:6" ht="12.75">
      <c r="A54" s="6" t="s">
        <v>9</v>
      </c>
      <c r="B54" s="44" t="s">
        <v>63</v>
      </c>
      <c r="C54" s="39">
        <v>0.78</v>
      </c>
      <c r="D54" s="46">
        <v>63360</v>
      </c>
      <c r="E54" s="1"/>
      <c r="F54" s="1"/>
    </row>
    <row r="55" spans="1:6" ht="12.75">
      <c r="A55" s="6" t="s">
        <v>64</v>
      </c>
      <c r="B55" s="44" t="s">
        <v>65</v>
      </c>
      <c r="C55" s="39">
        <v>2.49</v>
      </c>
      <c r="D55" s="46">
        <v>116245.61</v>
      </c>
      <c r="E55" s="1"/>
      <c r="F55" s="1"/>
    </row>
    <row r="56" spans="1:6" ht="15" customHeight="1">
      <c r="A56" s="6"/>
      <c r="B56" s="7" t="s">
        <v>66</v>
      </c>
      <c r="C56" s="53"/>
      <c r="D56" s="54">
        <v>116245.61</v>
      </c>
      <c r="E56" s="1"/>
      <c r="F56" s="1"/>
    </row>
    <row r="57" spans="1:6" ht="15">
      <c r="A57" s="6" t="s">
        <v>67</v>
      </c>
      <c r="B57" s="30" t="s">
        <v>1</v>
      </c>
      <c r="C57" s="48">
        <f>C54+C53+C49+C48+C47+C34+C33+C15+C55</f>
        <v>36.6</v>
      </c>
      <c r="D57" s="35">
        <v>4229476.79</v>
      </c>
      <c r="E57" s="1"/>
      <c r="F57" s="1"/>
    </row>
    <row r="58" spans="1:6" ht="14.25">
      <c r="A58" s="6"/>
      <c r="B58" s="18" t="s">
        <v>26</v>
      </c>
      <c r="C58" s="19"/>
      <c r="D58" s="36">
        <v>-62271.32999999961</v>
      </c>
      <c r="E58" s="1"/>
      <c r="F58" s="31"/>
    </row>
    <row r="59" spans="1:6" ht="12.75">
      <c r="A59" s="16"/>
      <c r="B59" s="16"/>
      <c r="C59" s="16"/>
      <c r="D59" s="16"/>
      <c r="E59" s="16"/>
      <c r="F59" s="16"/>
    </row>
    <row r="60" spans="1:6" ht="29.25" customHeight="1">
      <c r="A60" s="49" t="s">
        <v>2</v>
      </c>
      <c r="B60" s="49" t="s">
        <v>0</v>
      </c>
      <c r="C60" s="69" t="s">
        <v>32</v>
      </c>
      <c r="D60" s="69"/>
      <c r="E60" s="49" t="s">
        <v>79</v>
      </c>
      <c r="F60" s="49" t="s">
        <v>68</v>
      </c>
    </row>
    <row r="61" spans="1:6" ht="32.25" customHeight="1">
      <c r="A61" s="5">
        <v>3</v>
      </c>
      <c r="B61" s="7" t="s">
        <v>69</v>
      </c>
      <c r="C61" s="70">
        <v>923289.54</v>
      </c>
      <c r="D61" s="70"/>
      <c r="E61" s="9">
        <v>794667.44</v>
      </c>
      <c r="F61" s="25">
        <f>C61-E61</f>
        <v>128622.1000000001</v>
      </c>
    </row>
  </sheetData>
  <sheetProtection/>
  <mergeCells count="8">
    <mergeCell ref="C61:D61"/>
    <mergeCell ref="C10:C12"/>
    <mergeCell ref="A10:A12"/>
    <mergeCell ref="E10:E12"/>
    <mergeCell ref="F10:F12"/>
    <mergeCell ref="A7:F7"/>
    <mergeCell ref="H16:H17"/>
    <mergeCell ref="C60:D6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3"/>
  <sheetViews>
    <sheetView zoomScalePageLayoutView="0" workbookViewId="0" topLeftCell="A1">
      <selection activeCell="G5" sqref="G5"/>
    </sheetView>
  </sheetViews>
  <sheetFormatPr defaultColWidth="9.00390625" defaultRowHeight="12.75"/>
  <cols>
    <col min="1" max="1" width="34.125" style="0" customWidth="1"/>
    <col min="2" max="2" width="20.625" style="0" customWidth="1"/>
    <col min="3" max="3" width="19.375" style="0" customWidth="1"/>
    <col min="4" max="4" width="17.875" style="0" customWidth="1"/>
    <col min="5" max="5" width="12.25390625" style="0" bestFit="1" customWidth="1"/>
  </cols>
  <sheetData>
    <row r="2" spans="1:4" ht="37.5" customHeight="1">
      <c r="A2" s="72" t="s">
        <v>81</v>
      </c>
      <c r="B2" s="72"/>
      <c r="C2" s="72"/>
      <c r="D2" s="72"/>
    </row>
    <row r="4" spans="1:4" ht="75" customHeight="1">
      <c r="A4" s="15" t="s">
        <v>36</v>
      </c>
      <c r="B4" s="12" t="s">
        <v>37</v>
      </c>
      <c r="C4" s="12" t="s">
        <v>34</v>
      </c>
      <c r="D4" s="12" t="s">
        <v>35</v>
      </c>
    </row>
    <row r="5" spans="1:4" ht="16.5" customHeight="1">
      <c r="A5" s="6" t="s">
        <v>27</v>
      </c>
      <c r="B5" s="8">
        <v>1224089.36</v>
      </c>
      <c r="C5" s="9">
        <v>0</v>
      </c>
      <c r="D5" s="8">
        <v>2112478.71</v>
      </c>
    </row>
    <row r="6" spans="1:4" ht="18" customHeight="1">
      <c r="A6" s="6" t="s">
        <v>28</v>
      </c>
      <c r="B6" s="8">
        <f>10204.69+1270778.85+1387.64+16493.19+914.69+113840.73</f>
        <v>1413619.7899999998</v>
      </c>
      <c r="C6" s="9">
        <v>227712.35</v>
      </c>
      <c r="D6" s="8">
        <v>1459884.89</v>
      </c>
    </row>
    <row r="7" spans="1:4" ht="16.5" customHeight="1">
      <c r="A7" s="6" t="s">
        <v>29</v>
      </c>
      <c r="B7" s="8">
        <f>1105.2+187069.42+4049.45</f>
        <v>192224.07000000004</v>
      </c>
      <c r="C7" s="9">
        <v>40691.5</v>
      </c>
      <c r="D7" s="8">
        <v>381646.5</v>
      </c>
    </row>
    <row r="8" spans="1:4" ht="15.75" customHeight="1">
      <c r="A8" s="6" t="s">
        <v>30</v>
      </c>
      <c r="B8" s="8">
        <f>192301.7+1295.46</f>
        <v>193597.16</v>
      </c>
      <c r="C8" s="9">
        <v>35287.95</v>
      </c>
      <c r="D8" s="8">
        <v>241873.24</v>
      </c>
    </row>
    <row r="9" spans="1:4" ht="17.25" customHeight="1">
      <c r="A9" s="15" t="s">
        <v>10</v>
      </c>
      <c r="B9" s="8">
        <f>1309792.13+321308.02</f>
        <v>1631100.15</v>
      </c>
      <c r="C9" s="9">
        <v>156840.07</v>
      </c>
      <c r="D9" s="8">
        <v>1791875.83</v>
      </c>
    </row>
    <row r="10" spans="1:4" ht="26.25" customHeight="1">
      <c r="A10" s="6" t="s">
        <v>11</v>
      </c>
      <c r="B10" s="8">
        <f>SUM(B5:B9)</f>
        <v>4654630.529999999</v>
      </c>
      <c r="C10" s="8">
        <f>SUM(C5:C9)</f>
        <v>460531.87</v>
      </c>
      <c r="D10" s="8">
        <f>SUM(D5:D9)</f>
        <v>5987759.17</v>
      </c>
    </row>
    <row r="11" ht="35.25" customHeight="1">
      <c r="C11" s="11"/>
    </row>
    <row r="12" spans="1:3" ht="12.75">
      <c r="A12" s="50" t="s">
        <v>76</v>
      </c>
      <c r="B12" s="51"/>
      <c r="C12" s="52"/>
    </row>
    <row r="13" spans="1:3" ht="12.75">
      <c r="A13" s="50" t="s">
        <v>75</v>
      </c>
      <c r="B13" s="51"/>
      <c r="C13" s="52"/>
    </row>
  </sheetData>
  <sheetProtection/>
  <mergeCells count="1"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Системник</cp:lastModifiedBy>
  <cp:lastPrinted>2016-03-30T19:23:49Z</cp:lastPrinted>
  <dcterms:created xsi:type="dcterms:W3CDTF">2010-02-04T08:22:49Z</dcterms:created>
  <dcterms:modified xsi:type="dcterms:W3CDTF">2016-03-31T09:30:11Z</dcterms:modified>
  <cp:category/>
  <cp:version/>
  <cp:contentType/>
  <cp:contentStatus/>
</cp:coreProperties>
</file>