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tabRatio="605" activeTab="0"/>
  </bookViews>
  <sheets>
    <sheet name="содержание и ремонт" sheetId="1" r:id="rId1"/>
    <sheet name="коммунальные услуги" sheetId="2" r:id="rId2"/>
  </sheets>
  <definedNames/>
  <calcPr fullCalcOnLoad="1"/>
</workbook>
</file>

<file path=xl/sharedStrings.xml><?xml version="1.0" encoding="utf-8"?>
<sst xmlns="http://schemas.openxmlformats.org/spreadsheetml/2006/main" count="91" uniqueCount="85">
  <si>
    <t>Статья доходов и расходов</t>
  </si>
  <si>
    <t xml:space="preserve">ВСЕГО РАСХОДОВ </t>
  </si>
  <si>
    <t>№       п/п</t>
  </si>
  <si>
    <t>Вывоз и захоронение ТБО</t>
  </si>
  <si>
    <t xml:space="preserve">Содержание лифтов </t>
  </si>
  <si>
    <t>2.1.</t>
  </si>
  <si>
    <t>2.2.</t>
  </si>
  <si>
    <t>2.4.</t>
  </si>
  <si>
    <t>2.5.</t>
  </si>
  <si>
    <t>2.7.</t>
  </si>
  <si>
    <t>Электроэнергия</t>
  </si>
  <si>
    <t>ИТОГО</t>
  </si>
  <si>
    <t>2.6.</t>
  </si>
  <si>
    <t>директор ООО ЖЭУ "Подольский ДСК"</t>
  </si>
  <si>
    <t>_____________________В.В.Снитко</t>
  </si>
  <si>
    <t>Заработная плата</t>
  </si>
  <si>
    <t>Страховые взносы</t>
  </si>
  <si>
    <t>Материалы</t>
  </si>
  <si>
    <t>Дератизация, дезинсекция</t>
  </si>
  <si>
    <t>Общехозяйственные расходы всего, в том числе:</t>
  </si>
  <si>
    <t>Заработная плата АУП и ИТР</t>
  </si>
  <si>
    <t>Страхование ж/ф</t>
  </si>
  <si>
    <t>Амортизация ОС</t>
  </si>
  <si>
    <t>Услуги БТИ</t>
  </si>
  <si>
    <t>Санитарное содержание мест общего пользования (договор с ООО "Клинтехно)</t>
  </si>
  <si>
    <t>вывоз снега, работа трактора</t>
  </si>
  <si>
    <r>
      <t>Финансовый результам</t>
    </r>
    <r>
      <rPr>
        <sz val="11"/>
        <rFont val="Arial Cyr"/>
        <family val="0"/>
      </rPr>
      <t xml:space="preserve"> </t>
    </r>
  </si>
  <si>
    <t xml:space="preserve">Отопление </t>
  </si>
  <si>
    <t>ГВС</t>
  </si>
  <si>
    <t xml:space="preserve">ХВС </t>
  </si>
  <si>
    <t xml:space="preserve">Канализация </t>
  </si>
  <si>
    <t>Наименование коммунальной услуги</t>
  </si>
  <si>
    <t>Начислено за поставку КУ за отчетный период, руб.</t>
  </si>
  <si>
    <t>Задолженность собственников за КУ за отчетный период, руб.</t>
  </si>
  <si>
    <t>Оплачено КУ по показаниям ОДПУ за отчетный период, руб.</t>
  </si>
  <si>
    <r>
      <t>Площадь МКД, м</t>
    </r>
    <r>
      <rPr>
        <sz val="10"/>
        <rFont val="Calibri"/>
        <family val="2"/>
      </rPr>
      <t>²</t>
    </r>
  </si>
  <si>
    <t xml:space="preserve">Фактически начислено собственникам за отчетный период, руб. </t>
  </si>
  <si>
    <t>от содержания общего имущества</t>
  </si>
  <si>
    <t>от управления МКД</t>
  </si>
  <si>
    <r>
      <t>Ставка оплаты, руб., м</t>
    </r>
    <r>
      <rPr>
        <sz val="10"/>
        <rFont val="Calibri"/>
        <family val="2"/>
      </rPr>
      <t>²</t>
    </r>
  </si>
  <si>
    <t>Расходы, руб.</t>
  </si>
  <si>
    <t>Фактически начислено за отчетный период, руб.</t>
  </si>
  <si>
    <t>Задолженность собственников за отчетный период, руб.</t>
  </si>
  <si>
    <t>Утверждаю</t>
  </si>
  <si>
    <r>
      <rPr>
        <b/>
        <i/>
        <sz val="10"/>
        <rFont val="Arial Cyr"/>
        <family val="0"/>
      </rPr>
      <t xml:space="preserve">Содержание и ремонт жилых помещений всего: </t>
    </r>
    <r>
      <rPr>
        <sz val="10"/>
        <rFont val="Arial Cyr"/>
        <family val="0"/>
      </rPr>
      <t xml:space="preserve">в том числе                       </t>
    </r>
  </si>
  <si>
    <t>Техническое обслуживание всего, в том числе:</t>
  </si>
  <si>
    <t>Работы, выполненные подрядными организациями всего, в том числе:</t>
  </si>
  <si>
    <t>Техническое обслуживание вентканалов, электроработы</t>
  </si>
  <si>
    <t>Очистка канализации</t>
  </si>
  <si>
    <t>АИИК (дистанционный съем инф. с приб.учета)</t>
  </si>
  <si>
    <t>Работы, выполненные собственными силами, входящие в ставку оплаты содержания и ремонта Ж/Ф всего, в том числе:</t>
  </si>
  <si>
    <t>Электротехнические и электромонтажные работы (смена ламп накаливания, светильников)</t>
  </si>
  <si>
    <t>Смена вентилей и клапанов, резьбы, сгонов ГВС</t>
  </si>
  <si>
    <t>Технический осмотр МОП с проведением ремонтных работ</t>
  </si>
  <si>
    <t>транспортные услуги</t>
  </si>
  <si>
    <t>услуги связи</t>
  </si>
  <si>
    <t>канцтовары, подписка, почтово-телеграфные расходы</t>
  </si>
  <si>
    <t>обучение, повышение квалификации</t>
  </si>
  <si>
    <t>програмное обеспечение (1С, Астра,Астрал, Строительный эксперт)</t>
  </si>
  <si>
    <t>програмное обслуживание</t>
  </si>
  <si>
    <t>ремонт и содержание компьютеров и оргтехники</t>
  </si>
  <si>
    <t>консультационные услуги</t>
  </si>
  <si>
    <t>взыскание задолженности</t>
  </si>
  <si>
    <t>Содержание придомовой территории всего, в том числе</t>
  </si>
  <si>
    <t>договор на содержание территорий</t>
  </si>
  <si>
    <t>уборка наледи и снега</t>
  </si>
  <si>
    <t>ЗУ "Домофон"</t>
  </si>
  <si>
    <t>2.8.</t>
  </si>
  <si>
    <t>ТО ИТП</t>
  </si>
  <si>
    <t>договор на обслуживание ИТП</t>
  </si>
  <si>
    <t>обслуживание приборов учета</t>
  </si>
  <si>
    <t>2.9.</t>
  </si>
  <si>
    <t xml:space="preserve">Капитальный ремонт </t>
  </si>
  <si>
    <t>Сведения о коммунальных услугах по адресу: ул. Веллинга, д.11 за 2015 год</t>
  </si>
  <si>
    <t>Охранные услуги</t>
  </si>
  <si>
    <t>Монтаж насосных станций гвс</t>
  </si>
  <si>
    <t>Фактически оплачено собственниками за отчетный период , руб.</t>
  </si>
  <si>
    <r>
      <t xml:space="preserve">  ОТЧЕТНАЯ СМЕТА ДОХОДОВ И РАСХОДОВ ЗА 2015 год                                                                                 ЖЭУ "Подольский ДСК" по адресу: </t>
    </r>
    <r>
      <rPr>
        <b/>
        <i/>
        <sz val="13"/>
        <rFont val="Arial Cyr"/>
        <family val="0"/>
      </rPr>
      <t>ул. Веллинга, д.11</t>
    </r>
  </si>
  <si>
    <t>Смена манометров, вентилей клапанов, ремонтные работы  ХВС, водоотведения</t>
  </si>
  <si>
    <t>восстановление полов моп</t>
  </si>
  <si>
    <t>ремонт участка отмостки мкд</t>
  </si>
  <si>
    <t>ремонт и восстановление герметизации стыков входной нруппы</t>
  </si>
  <si>
    <t>Монт и изготовление ограждений</t>
  </si>
  <si>
    <t>Работы выполненные в ходе подготовки МКД к сезонной эксплуатации</t>
  </si>
  <si>
    <t>Оплачено за отчетный период, 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</si>
</sst>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"/>
    <numFmt numFmtId="181" formatCode="#,##0.00;[Red]#,##0.00"/>
  </numFmts>
  <fonts count="52">
    <font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i/>
      <sz val="13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" fontId="0" fillId="33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80" zoomScaleNormal="80" zoomScalePageLayoutView="0" workbookViewId="0" topLeftCell="A1">
      <selection activeCell="E66" sqref="E66"/>
    </sheetView>
  </sheetViews>
  <sheetFormatPr defaultColWidth="9.00390625" defaultRowHeight="12.75"/>
  <cols>
    <col min="1" max="1" width="6.625" style="0" customWidth="1"/>
    <col min="2" max="2" width="43.25390625" style="0" customWidth="1"/>
    <col min="3" max="3" width="12.375" style="0" customWidth="1"/>
    <col min="4" max="4" width="19.00390625" style="0" customWidth="1"/>
    <col min="5" max="5" width="19.875" style="0" customWidth="1"/>
    <col min="6" max="6" width="24.625" style="0" customWidth="1"/>
    <col min="7" max="7" width="25.37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5"/>
      <c r="D1" s="5"/>
      <c r="E1" s="5"/>
      <c r="F1" s="28" t="s">
        <v>43</v>
      </c>
    </row>
    <row r="2" spans="2:6" ht="15.75" customHeight="1">
      <c r="B2" s="3"/>
      <c r="C2" s="4"/>
      <c r="D2" s="4"/>
      <c r="E2" s="4"/>
      <c r="F2" s="28" t="s">
        <v>13</v>
      </c>
    </row>
    <row r="3" spans="2:6" ht="15">
      <c r="B3" s="3"/>
      <c r="C3" s="4"/>
      <c r="D3" s="4"/>
      <c r="E3" s="4"/>
      <c r="F3" s="28"/>
    </row>
    <row r="4" spans="2:6" ht="19.5" customHeight="1">
      <c r="B4" s="3"/>
      <c r="C4" s="4"/>
      <c r="D4" s="4"/>
      <c r="E4" s="4"/>
      <c r="F4" s="28" t="s">
        <v>14</v>
      </c>
    </row>
    <row r="5" spans="2:6" ht="22.5" customHeight="1">
      <c r="B5" s="3"/>
      <c r="C5" s="4"/>
      <c r="D5" s="4"/>
      <c r="E5" s="4"/>
      <c r="F5" s="28"/>
    </row>
    <row r="6" spans="2:6" ht="12.75">
      <c r="B6" s="3"/>
      <c r="C6" s="4"/>
      <c r="D6" s="4"/>
      <c r="E6" s="4"/>
      <c r="F6" s="4"/>
    </row>
    <row r="7" spans="1:9" ht="42" customHeight="1">
      <c r="A7" s="65" t="s">
        <v>77</v>
      </c>
      <c r="B7" s="65"/>
      <c r="C7" s="65"/>
      <c r="D7" s="65"/>
      <c r="E7" s="65"/>
      <c r="F7" s="65"/>
      <c r="G7" s="23"/>
      <c r="H7" s="23"/>
      <c r="I7" s="23"/>
    </row>
    <row r="8" spans="1:9" ht="1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9" ht="69" customHeight="1">
      <c r="A9" s="6" t="s">
        <v>2</v>
      </c>
      <c r="B9" s="6" t="s">
        <v>0</v>
      </c>
      <c r="C9" s="6" t="s">
        <v>35</v>
      </c>
      <c r="D9" s="6" t="s">
        <v>36</v>
      </c>
      <c r="E9" s="6" t="s">
        <v>76</v>
      </c>
      <c r="F9" s="6" t="s">
        <v>42</v>
      </c>
      <c r="G9" s="25"/>
      <c r="I9" s="1"/>
    </row>
    <row r="10" spans="1:8" ht="30" customHeight="1">
      <c r="A10" s="66">
        <v>1</v>
      </c>
      <c r="B10" s="8" t="s">
        <v>44</v>
      </c>
      <c r="C10" s="61">
        <v>11734.4</v>
      </c>
      <c r="D10" s="38">
        <v>6113589.8</v>
      </c>
      <c r="E10" s="67">
        <v>5795753.32</v>
      </c>
      <c r="F10" s="68">
        <v>317836.4799999995</v>
      </c>
      <c r="G10" s="14"/>
      <c r="H10" s="1"/>
    </row>
    <row r="11" spans="1:8" ht="16.5" customHeight="1">
      <c r="A11" s="66"/>
      <c r="B11" s="8" t="s">
        <v>37</v>
      </c>
      <c r="C11" s="61"/>
      <c r="D11" s="38">
        <v>5025106.856</v>
      </c>
      <c r="E11" s="67"/>
      <c r="F11" s="68"/>
      <c r="G11" s="14"/>
      <c r="H11" s="1"/>
    </row>
    <row r="12" spans="1:8" ht="15" customHeight="1">
      <c r="A12" s="66"/>
      <c r="B12" s="8" t="s">
        <v>38</v>
      </c>
      <c r="C12" s="61"/>
      <c r="D12" s="38">
        <v>1088482.944</v>
      </c>
      <c r="E12" s="67"/>
      <c r="F12" s="68"/>
      <c r="G12" s="14"/>
      <c r="H12" s="1"/>
    </row>
    <row r="13" spans="1:9" ht="16.5" customHeight="1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42.75" customHeight="1">
      <c r="A14" s="6" t="s">
        <v>2</v>
      </c>
      <c r="B14" s="6" t="s">
        <v>0</v>
      </c>
      <c r="C14" s="6" t="s">
        <v>39</v>
      </c>
      <c r="D14" s="6" t="s">
        <v>40</v>
      </c>
      <c r="E14" s="27"/>
      <c r="F14" s="27"/>
      <c r="G14" s="18"/>
      <c r="H14" s="18"/>
      <c r="I14" s="18"/>
    </row>
    <row r="15" spans="1:9" ht="35.25" customHeight="1">
      <c r="A15" s="41" t="s">
        <v>5</v>
      </c>
      <c r="B15" s="54" t="s">
        <v>45</v>
      </c>
      <c r="C15" s="47">
        <v>10.01</v>
      </c>
      <c r="D15" s="55">
        <v>2829721.16</v>
      </c>
      <c r="E15" s="31"/>
      <c r="F15" s="1"/>
      <c r="G15" s="32"/>
      <c r="H15" s="32"/>
      <c r="I15" s="19"/>
    </row>
    <row r="16" spans="1:9" ht="15" customHeight="1">
      <c r="A16" s="7"/>
      <c r="B16" s="8" t="s">
        <v>15</v>
      </c>
      <c r="C16" s="53"/>
      <c r="D16" s="50">
        <v>742147.05</v>
      </c>
      <c r="E16" s="1"/>
      <c r="F16" s="1"/>
      <c r="H16" s="64"/>
      <c r="I16" s="19"/>
    </row>
    <row r="17" spans="1:9" ht="15" customHeight="1">
      <c r="A17" s="7"/>
      <c r="B17" s="8" t="s">
        <v>16</v>
      </c>
      <c r="C17" s="53"/>
      <c r="D17" s="50">
        <v>139063.79</v>
      </c>
      <c r="E17" s="1"/>
      <c r="F17" s="1"/>
      <c r="H17" s="64"/>
      <c r="I17" s="19"/>
    </row>
    <row r="18" spans="1:9" ht="16.5" customHeight="1">
      <c r="A18" s="7"/>
      <c r="B18" s="8" t="s">
        <v>17</v>
      </c>
      <c r="C18" s="53"/>
      <c r="D18" s="50">
        <v>86219.40999999999</v>
      </c>
      <c r="E18" s="1"/>
      <c r="F18" s="1"/>
      <c r="G18" s="32"/>
      <c r="H18" s="32"/>
      <c r="I18" s="19"/>
    </row>
    <row r="19" spans="1:9" ht="30" customHeight="1">
      <c r="A19" s="7"/>
      <c r="B19" s="46" t="s">
        <v>46</v>
      </c>
      <c r="C19" s="51"/>
      <c r="D19" s="49">
        <v>1393574.8099999998</v>
      </c>
      <c r="E19" s="1"/>
      <c r="F19" s="1"/>
      <c r="H19" s="33"/>
      <c r="I19" s="1"/>
    </row>
    <row r="20" spans="1:9" ht="27" customHeight="1">
      <c r="A20" s="7"/>
      <c r="B20" s="8" t="s">
        <v>47</v>
      </c>
      <c r="C20" s="11"/>
      <c r="D20" s="50">
        <v>8179.2</v>
      </c>
      <c r="E20" s="1"/>
      <c r="F20" s="1"/>
      <c r="H20" s="32"/>
      <c r="I20" s="1"/>
    </row>
    <row r="21" spans="1:9" ht="15.75" customHeight="1">
      <c r="A21" s="7"/>
      <c r="B21" s="8" t="s">
        <v>74</v>
      </c>
      <c r="C21" s="11"/>
      <c r="D21" s="50">
        <v>1200000</v>
      </c>
      <c r="E21" s="1"/>
      <c r="F21" s="1"/>
      <c r="H21" s="32"/>
      <c r="I21" s="1"/>
    </row>
    <row r="22" spans="1:9" ht="15.75" customHeight="1">
      <c r="A22" s="7"/>
      <c r="B22" s="8" t="s">
        <v>48</v>
      </c>
      <c r="C22" s="11"/>
      <c r="D22" s="50">
        <v>9055.5</v>
      </c>
      <c r="E22" s="1"/>
      <c r="F22" s="1"/>
      <c r="H22" s="32"/>
      <c r="I22" s="1"/>
    </row>
    <row r="23" spans="1:9" ht="15.75" customHeight="1">
      <c r="A23" s="7"/>
      <c r="B23" s="8" t="s">
        <v>75</v>
      </c>
      <c r="C23" s="11"/>
      <c r="D23" s="50">
        <v>157293.17</v>
      </c>
      <c r="E23" s="1"/>
      <c r="F23" s="1"/>
      <c r="H23" s="32"/>
      <c r="I23" s="1"/>
    </row>
    <row r="24" spans="1:9" ht="15.75" customHeight="1">
      <c r="A24" s="7"/>
      <c r="B24" s="8" t="s">
        <v>49</v>
      </c>
      <c r="C24" s="11"/>
      <c r="D24" s="50">
        <v>19046.94</v>
      </c>
      <c r="E24" s="1"/>
      <c r="F24" s="1"/>
      <c r="H24" s="32"/>
      <c r="I24" s="1"/>
    </row>
    <row r="25" spans="1:9" ht="48" customHeight="1">
      <c r="A25" s="7"/>
      <c r="B25" s="52" t="s">
        <v>50</v>
      </c>
      <c r="C25" s="51"/>
      <c r="D25" s="49">
        <v>468716.1</v>
      </c>
      <c r="E25" s="1"/>
      <c r="F25" s="1"/>
      <c r="G25" s="32"/>
      <c r="H25" s="33"/>
      <c r="I25" s="1"/>
    </row>
    <row r="26" spans="1:9" ht="33.75" customHeight="1">
      <c r="A26" s="7"/>
      <c r="B26" s="8" t="s">
        <v>83</v>
      </c>
      <c r="C26" s="11"/>
      <c r="D26" s="50">
        <v>242673</v>
      </c>
      <c r="E26" s="1"/>
      <c r="F26" s="1"/>
      <c r="G26" s="25"/>
      <c r="H26" s="1"/>
      <c r="I26" s="15"/>
    </row>
    <row r="27" spans="1:9" ht="18" customHeight="1">
      <c r="A27" s="7"/>
      <c r="B27" s="8" t="s">
        <v>82</v>
      </c>
      <c r="C27" s="11"/>
      <c r="D27" s="50">
        <v>124454.11</v>
      </c>
      <c r="E27" s="1"/>
      <c r="F27" s="1"/>
      <c r="I27" s="1"/>
    </row>
    <row r="28" spans="1:9" ht="47.25" customHeight="1">
      <c r="A28" s="7"/>
      <c r="B28" s="8" t="s">
        <v>51</v>
      </c>
      <c r="C28" s="11"/>
      <c r="D28" s="50">
        <v>44109.79</v>
      </c>
      <c r="E28" s="1"/>
      <c r="F28" s="1"/>
      <c r="I28" s="1"/>
    </row>
    <row r="29" spans="1:9" ht="33.75" customHeight="1">
      <c r="A29" s="7"/>
      <c r="B29" s="8" t="s">
        <v>52</v>
      </c>
      <c r="C29" s="11"/>
      <c r="D29" s="50">
        <v>7072.49</v>
      </c>
      <c r="E29" s="1"/>
      <c r="F29" s="1"/>
      <c r="G29" s="22"/>
      <c r="H29" s="22"/>
      <c r="I29" s="22"/>
    </row>
    <row r="30" spans="1:9" s="2" customFormat="1" ht="29.25" customHeight="1">
      <c r="A30" s="7"/>
      <c r="B30" s="8" t="s">
        <v>78</v>
      </c>
      <c r="C30" s="11"/>
      <c r="D30" s="50">
        <v>3161.43</v>
      </c>
      <c r="E30" s="1"/>
      <c r="F30" s="1"/>
      <c r="G30" s="26"/>
      <c r="H30" s="26"/>
      <c r="I30" s="24"/>
    </row>
    <row r="31" spans="1:9" s="2" customFormat="1" ht="21" customHeight="1">
      <c r="A31" s="7"/>
      <c r="B31" s="8" t="s">
        <v>80</v>
      </c>
      <c r="C31" s="11"/>
      <c r="D31" s="50">
        <v>16508</v>
      </c>
      <c r="E31" s="1"/>
      <c r="F31" s="1"/>
      <c r="G31" s="26"/>
      <c r="H31" s="26"/>
      <c r="I31" s="24"/>
    </row>
    <row r="32" spans="1:9" s="2" customFormat="1" ht="30" customHeight="1">
      <c r="A32" s="7"/>
      <c r="B32" s="8" t="s">
        <v>53</v>
      </c>
      <c r="C32" s="11"/>
      <c r="D32" s="50">
        <v>19302.28</v>
      </c>
      <c r="E32" s="1"/>
      <c r="F32" s="1"/>
      <c r="G32" s="26"/>
      <c r="H32" s="26"/>
      <c r="I32" s="24"/>
    </row>
    <row r="33" spans="1:9" s="2" customFormat="1" ht="16.5" customHeight="1">
      <c r="A33" s="7"/>
      <c r="B33" s="8" t="s">
        <v>79</v>
      </c>
      <c r="C33" s="11"/>
      <c r="D33" s="50">
        <v>900</v>
      </c>
      <c r="E33" s="1"/>
      <c r="F33" s="1"/>
      <c r="G33" s="26"/>
      <c r="H33" s="26"/>
      <c r="I33" s="24"/>
    </row>
    <row r="34" spans="1:9" s="2" customFormat="1" ht="30" customHeight="1">
      <c r="A34" s="7"/>
      <c r="B34" s="8" t="s">
        <v>81</v>
      </c>
      <c r="C34" s="11"/>
      <c r="D34" s="50">
        <v>10535</v>
      </c>
      <c r="E34" s="1"/>
      <c r="F34" s="1"/>
      <c r="G34" s="26"/>
      <c r="H34" s="26"/>
      <c r="I34" s="24"/>
    </row>
    <row r="35" spans="1:9" s="2" customFormat="1" ht="18" customHeight="1">
      <c r="A35" s="7"/>
      <c r="B35" s="46" t="s">
        <v>18</v>
      </c>
      <c r="C35" s="47">
        <v>0.1</v>
      </c>
      <c r="D35" s="49">
        <v>12702.76</v>
      </c>
      <c r="E35" s="1"/>
      <c r="F35" s="1"/>
      <c r="G35" s="26"/>
      <c r="H35" s="26"/>
      <c r="I35" s="24"/>
    </row>
    <row r="36" spans="1:9" ht="39" customHeight="1">
      <c r="A36" s="7"/>
      <c r="B36" s="46" t="s">
        <v>19</v>
      </c>
      <c r="C36" s="47">
        <f>4.82+1.64+1.27</f>
        <v>7.73</v>
      </c>
      <c r="D36" s="49">
        <v>1197356.82</v>
      </c>
      <c r="E36" s="31"/>
      <c r="F36" s="1"/>
      <c r="G36" s="14"/>
      <c r="H36" s="26"/>
      <c r="I36" s="1"/>
    </row>
    <row r="37" spans="1:9" ht="15" customHeight="1">
      <c r="A37" s="7"/>
      <c r="B37" s="8" t="s">
        <v>20</v>
      </c>
      <c r="C37" s="11"/>
      <c r="D37" s="50">
        <v>844503.55</v>
      </c>
      <c r="E37" s="1"/>
      <c r="F37" s="1"/>
      <c r="G37" s="14"/>
      <c r="H37" s="26"/>
      <c r="I37" s="1"/>
    </row>
    <row r="38" spans="1:9" ht="15.75" customHeight="1">
      <c r="A38" s="7"/>
      <c r="B38" s="8" t="s">
        <v>16</v>
      </c>
      <c r="C38" s="11"/>
      <c r="D38" s="50">
        <v>153436.41</v>
      </c>
      <c r="E38" s="1"/>
      <c r="F38" s="1"/>
      <c r="G38" s="14"/>
      <c r="H38" s="26"/>
      <c r="I38" s="1"/>
    </row>
    <row r="39" spans="1:9" ht="15.75" customHeight="1">
      <c r="A39" s="7"/>
      <c r="B39" s="8" t="s">
        <v>21</v>
      </c>
      <c r="C39" s="11"/>
      <c r="D39" s="50">
        <v>10000</v>
      </c>
      <c r="E39" s="1"/>
      <c r="F39" s="1"/>
      <c r="G39" s="14"/>
      <c r="H39" s="26"/>
      <c r="I39" s="1"/>
    </row>
    <row r="40" spans="1:9" ht="16.5" customHeight="1">
      <c r="A40" s="7"/>
      <c r="B40" s="8" t="s">
        <v>22</v>
      </c>
      <c r="C40" s="11"/>
      <c r="D40" s="50">
        <v>10396.23</v>
      </c>
      <c r="E40" s="1"/>
      <c r="F40" s="1"/>
      <c r="G40" s="14"/>
      <c r="H40" s="14"/>
      <c r="I40" s="15"/>
    </row>
    <row r="41" spans="1:6" ht="12.75" customHeight="1">
      <c r="A41" s="7"/>
      <c r="B41" s="8" t="s">
        <v>54</v>
      </c>
      <c r="C41" s="11"/>
      <c r="D41" s="50">
        <v>8057.61</v>
      </c>
      <c r="E41" s="1"/>
      <c r="F41" s="1"/>
    </row>
    <row r="42" spans="1:6" ht="13.5" customHeight="1">
      <c r="A42" s="7"/>
      <c r="B42" s="8" t="s">
        <v>55</v>
      </c>
      <c r="C42" s="11"/>
      <c r="D42" s="50">
        <v>22893.24</v>
      </c>
      <c r="E42" s="1"/>
      <c r="F42" s="1"/>
    </row>
    <row r="43" spans="1:7" ht="27" customHeight="1">
      <c r="A43" s="57"/>
      <c r="B43" s="56" t="s">
        <v>56</v>
      </c>
      <c r="C43" s="58"/>
      <c r="D43" s="50">
        <v>53351.83</v>
      </c>
      <c r="E43" s="1"/>
      <c r="F43" s="1"/>
      <c r="G43" s="17"/>
    </row>
    <row r="44" spans="1:7" ht="15.75" customHeight="1">
      <c r="A44" s="7"/>
      <c r="B44" s="8" t="s">
        <v>57</v>
      </c>
      <c r="C44" s="11"/>
      <c r="D44" s="50">
        <v>9272.03</v>
      </c>
      <c r="E44" s="1"/>
      <c r="F44" s="1"/>
      <c r="G44" s="17"/>
    </row>
    <row r="45" spans="1:7" ht="32.25" customHeight="1">
      <c r="A45" s="7"/>
      <c r="B45" s="8" t="s">
        <v>58</v>
      </c>
      <c r="C45" s="11"/>
      <c r="D45" s="50">
        <v>16879.06</v>
      </c>
      <c r="E45" s="1"/>
      <c r="F45" s="1"/>
      <c r="G45" s="17"/>
    </row>
    <row r="46" spans="1:7" ht="15.75" customHeight="1">
      <c r="A46" s="7"/>
      <c r="B46" s="8" t="s">
        <v>59</v>
      </c>
      <c r="C46" s="11"/>
      <c r="D46" s="50">
        <v>25057.19</v>
      </c>
      <c r="E46" s="1"/>
      <c r="F46" s="1"/>
      <c r="G46" s="17"/>
    </row>
    <row r="47" spans="1:7" ht="18" customHeight="1">
      <c r="A47" s="7"/>
      <c r="B47" s="8" t="s">
        <v>60</v>
      </c>
      <c r="C47" s="11"/>
      <c r="D47" s="50">
        <v>8778.72</v>
      </c>
      <c r="E47" s="1"/>
      <c r="F47" s="1"/>
      <c r="G47" s="17"/>
    </row>
    <row r="48" spans="1:7" ht="15" customHeight="1">
      <c r="A48" s="7"/>
      <c r="B48" s="8" t="s">
        <v>61</v>
      </c>
      <c r="C48" s="11"/>
      <c r="D48" s="50">
        <v>19324.72</v>
      </c>
      <c r="E48" s="1"/>
      <c r="F48" s="1"/>
      <c r="G48" s="17"/>
    </row>
    <row r="49" spans="1:7" ht="15" customHeight="1">
      <c r="A49" s="7"/>
      <c r="B49" s="8" t="s">
        <v>62</v>
      </c>
      <c r="C49" s="11"/>
      <c r="D49" s="50">
        <v>5406.23</v>
      </c>
      <c r="E49" s="1"/>
      <c r="F49" s="1"/>
      <c r="G49" s="17"/>
    </row>
    <row r="50" spans="1:7" ht="15" customHeight="1">
      <c r="A50" s="7"/>
      <c r="B50" s="8" t="s">
        <v>23</v>
      </c>
      <c r="C50" s="11"/>
      <c r="D50" s="50">
        <v>10000</v>
      </c>
      <c r="E50" s="1"/>
      <c r="F50" s="1"/>
      <c r="G50" s="17"/>
    </row>
    <row r="51" spans="1:7" ht="19.5" customHeight="1">
      <c r="A51" s="7" t="s">
        <v>6</v>
      </c>
      <c r="B51" s="46" t="s">
        <v>4</v>
      </c>
      <c r="C51" s="47">
        <v>6.39</v>
      </c>
      <c r="D51" s="49">
        <v>376699.27</v>
      </c>
      <c r="E51" s="31"/>
      <c r="F51" s="1"/>
      <c r="G51" s="17"/>
    </row>
    <row r="52" spans="1:7" ht="29.25" customHeight="1">
      <c r="A52" s="7" t="s">
        <v>7</v>
      </c>
      <c r="B52" s="46" t="s">
        <v>24</v>
      </c>
      <c r="C52" s="47">
        <v>1.46</v>
      </c>
      <c r="D52" s="49">
        <v>283929.96</v>
      </c>
      <c r="E52" s="1"/>
      <c r="F52" s="1"/>
      <c r="G52" s="14"/>
    </row>
    <row r="53" spans="1:7" ht="25.5">
      <c r="A53" s="7" t="s">
        <v>8</v>
      </c>
      <c r="B53" s="46" t="s">
        <v>63</v>
      </c>
      <c r="C53" s="48">
        <v>2.75</v>
      </c>
      <c r="D53" s="49">
        <v>393200.92</v>
      </c>
      <c r="E53" s="31"/>
      <c r="F53" s="1"/>
      <c r="G53" s="12"/>
    </row>
    <row r="54" spans="1:6" ht="12.75">
      <c r="A54" s="7"/>
      <c r="B54" s="8" t="s">
        <v>64</v>
      </c>
      <c r="C54" s="30"/>
      <c r="D54" s="50">
        <v>299984.94</v>
      </c>
      <c r="E54" s="31"/>
      <c r="F54" s="1"/>
    </row>
    <row r="55" spans="1:6" ht="12.75">
      <c r="A55" s="7"/>
      <c r="B55" s="8" t="s">
        <v>65</v>
      </c>
      <c r="C55" s="42"/>
      <c r="D55" s="50">
        <v>52626.45</v>
      </c>
      <c r="E55" s="1"/>
      <c r="F55" s="1"/>
    </row>
    <row r="56" spans="1:6" ht="12.75">
      <c r="A56" s="7"/>
      <c r="B56" s="8" t="s">
        <v>25</v>
      </c>
      <c r="C56" s="42"/>
      <c r="D56" s="50">
        <v>40589.53</v>
      </c>
      <c r="E56" s="1"/>
      <c r="F56" s="1"/>
    </row>
    <row r="57" spans="1:6" ht="12.75">
      <c r="A57" s="7" t="s">
        <v>12</v>
      </c>
      <c r="B57" s="46" t="s">
        <v>3</v>
      </c>
      <c r="C57" s="47">
        <v>4.89</v>
      </c>
      <c r="D57" s="49">
        <v>542283.89</v>
      </c>
      <c r="E57" s="31"/>
      <c r="F57" s="1"/>
    </row>
    <row r="58" spans="1:6" ht="12.75">
      <c r="A58" s="7" t="s">
        <v>9</v>
      </c>
      <c r="B58" s="46" t="s">
        <v>66</v>
      </c>
      <c r="C58" s="48">
        <v>0.78</v>
      </c>
      <c r="D58" s="49">
        <v>76032</v>
      </c>
      <c r="E58" s="1"/>
      <c r="F58" s="1"/>
    </row>
    <row r="59" spans="1:6" ht="12.75">
      <c r="A59" s="7" t="s">
        <v>67</v>
      </c>
      <c r="B59" s="46" t="s">
        <v>68</v>
      </c>
      <c r="C59" s="47">
        <v>2.49</v>
      </c>
      <c r="D59" s="49">
        <v>357330.27</v>
      </c>
      <c r="E59" s="1"/>
      <c r="F59" s="1"/>
    </row>
    <row r="60" spans="1:6" ht="15.75" customHeight="1">
      <c r="A60" s="7"/>
      <c r="B60" s="8" t="s">
        <v>69</v>
      </c>
      <c r="C60" s="45"/>
      <c r="D60" s="50">
        <v>335510.12</v>
      </c>
      <c r="E60" s="1"/>
      <c r="F60" s="1"/>
    </row>
    <row r="61" spans="1:6" ht="12.75">
      <c r="A61" s="7"/>
      <c r="B61" s="8" t="s">
        <v>70</v>
      </c>
      <c r="C61" s="45"/>
      <c r="D61" s="50">
        <v>21820.15</v>
      </c>
      <c r="E61" s="1"/>
      <c r="F61" s="1"/>
    </row>
    <row r="62" spans="1:6" ht="15">
      <c r="A62" s="7" t="s">
        <v>71</v>
      </c>
      <c r="B62" s="34" t="s">
        <v>1</v>
      </c>
      <c r="C62" s="43">
        <f>C58+C57+C53+C52+C51+C36+C35+C15+C59</f>
        <v>36.6</v>
      </c>
      <c r="D62" s="39">
        <v>6069257.05</v>
      </c>
      <c r="E62" s="1"/>
      <c r="F62" s="1"/>
    </row>
    <row r="63" spans="1:6" ht="21" customHeight="1">
      <c r="A63" s="7"/>
      <c r="B63" s="20" t="s">
        <v>26</v>
      </c>
      <c r="C63" s="21"/>
      <c r="D63" s="40">
        <v>44332.75</v>
      </c>
      <c r="E63" s="1"/>
      <c r="F63" s="35"/>
    </row>
    <row r="64" spans="1:6" ht="12.75">
      <c r="A64" s="18"/>
      <c r="B64" s="18"/>
      <c r="C64" s="18"/>
      <c r="D64" s="18"/>
      <c r="E64" s="18"/>
      <c r="F64" s="18"/>
    </row>
    <row r="65" spans="1:6" ht="35.25" customHeight="1">
      <c r="A65" s="44" t="s">
        <v>2</v>
      </c>
      <c r="B65" s="44" t="s">
        <v>0</v>
      </c>
      <c r="C65" s="62" t="s">
        <v>41</v>
      </c>
      <c r="D65" s="62"/>
      <c r="E65" s="44" t="s">
        <v>84</v>
      </c>
      <c r="F65" s="44" t="s">
        <v>42</v>
      </c>
    </row>
    <row r="66" spans="1:6" ht="32.25" customHeight="1">
      <c r="A66" s="6">
        <v>3</v>
      </c>
      <c r="B66" s="8" t="s">
        <v>72</v>
      </c>
      <c r="C66" s="63">
        <v>1080815.04</v>
      </c>
      <c r="D66" s="63"/>
      <c r="E66" s="59">
        <v>1024097.81</v>
      </c>
      <c r="F66" s="60">
        <f>C66-E66</f>
        <v>56717.22999999998</v>
      </c>
    </row>
  </sheetData>
  <sheetProtection/>
  <mergeCells count="8">
    <mergeCell ref="C10:C12"/>
    <mergeCell ref="C65:D65"/>
    <mergeCell ref="C66:D66"/>
    <mergeCell ref="H16:H17"/>
    <mergeCell ref="A7:F7"/>
    <mergeCell ref="A10:A12"/>
    <mergeCell ref="E10:E12"/>
    <mergeCell ref="F10:F1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"/>
  <sheetViews>
    <sheetView zoomScale="90" zoomScaleNormal="90" zoomScalePageLayoutView="0" workbookViewId="0" topLeftCell="A1">
      <selection activeCell="G10" sqref="G10"/>
    </sheetView>
  </sheetViews>
  <sheetFormatPr defaultColWidth="9.00390625" defaultRowHeight="12.75"/>
  <cols>
    <col min="1" max="1" width="36.875" style="0" customWidth="1"/>
    <col min="2" max="2" width="21.125" style="0" customWidth="1"/>
    <col min="3" max="3" width="20.625" style="0" customWidth="1"/>
    <col min="4" max="4" width="19.75390625" style="0" customWidth="1"/>
    <col min="5" max="5" width="12.25390625" style="0" bestFit="1" customWidth="1"/>
  </cols>
  <sheetData>
    <row r="2" spans="1:4" ht="22.5" customHeight="1">
      <c r="A2" s="69" t="s">
        <v>73</v>
      </c>
      <c r="B2" s="69"/>
      <c r="C2" s="69"/>
      <c r="D2" s="69"/>
    </row>
    <row r="4" spans="1:4" ht="61.5" customHeight="1">
      <c r="A4" s="16" t="s">
        <v>31</v>
      </c>
      <c r="B4" s="13" t="s">
        <v>32</v>
      </c>
      <c r="C4" s="13" t="s">
        <v>33</v>
      </c>
      <c r="D4" s="13" t="s">
        <v>34</v>
      </c>
    </row>
    <row r="5" spans="1:4" ht="18" customHeight="1">
      <c r="A5" s="7" t="s">
        <v>27</v>
      </c>
      <c r="B5" s="9">
        <v>2793775.01</v>
      </c>
      <c r="C5" s="10">
        <v>0</v>
      </c>
      <c r="D5" s="9">
        <v>2417118.85</v>
      </c>
    </row>
    <row r="6" spans="1:4" ht="18" customHeight="1">
      <c r="A6" s="7" t="s">
        <v>28</v>
      </c>
      <c r="B6" s="9">
        <v>1147333.85</v>
      </c>
      <c r="C6" s="10">
        <f>1061017.42-B6</f>
        <v>-86316.43000000017</v>
      </c>
      <c r="D6" s="9">
        <v>1332890.59</v>
      </c>
    </row>
    <row r="7" spans="1:4" ht="18" customHeight="1">
      <c r="A7" s="7" t="s">
        <v>29</v>
      </c>
      <c r="B7" s="9">
        <f>178302.42</f>
        <v>178302.42</v>
      </c>
      <c r="C7" s="10">
        <f>167130.39-B7</f>
        <v>-11172.029999999999</v>
      </c>
      <c r="D7" s="9">
        <v>332752.22</v>
      </c>
    </row>
    <row r="8" spans="1:4" ht="18" customHeight="1">
      <c r="A8" s="7" t="s">
        <v>30</v>
      </c>
      <c r="B8" s="9">
        <f>188104.53</f>
        <v>188104.53</v>
      </c>
      <c r="C8" s="10">
        <f>177945.07-B8</f>
        <v>-10159.459999999992</v>
      </c>
      <c r="D8" s="9">
        <v>230348.43</v>
      </c>
    </row>
    <row r="9" spans="1:4" ht="18" customHeight="1">
      <c r="A9" s="7" t="s">
        <v>10</v>
      </c>
      <c r="B9" s="9">
        <f>1228594.51+228892.52</f>
        <v>1457487.03</v>
      </c>
      <c r="C9" s="10">
        <f>1392632.68-B9</f>
        <v>-64854.35000000009</v>
      </c>
      <c r="D9" s="9">
        <v>1454934.56</v>
      </c>
    </row>
    <row r="10" spans="1:4" ht="22.5" customHeight="1">
      <c r="A10" s="7" t="s">
        <v>11</v>
      </c>
      <c r="B10" s="9">
        <f>SUM(B5:B9)</f>
        <v>5765002.84</v>
      </c>
      <c r="C10" s="10">
        <f>SUM(C5:C9)</f>
        <v>-172502.27000000025</v>
      </c>
      <c r="D10" s="10">
        <f>SUM(D5:D9)</f>
        <v>5768044.65</v>
      </c>
    </row>
    <row r="11" spans="1:3" ht="12.75">
      <c r="A11" s="27"/>
      <c r="B11" s="36"/>
      <c r="C11" s="37"/>
    </row>
    <row r="12" spans="1:3" ht="12.75">
      <c r="A12" s="27"/>
      <c r="B12" s="36"/>
      <c r="C12" s="37"/>
    </row>
    <row r="13" spans="1:3" ht="12.75">
      <c r="A13" s="27"/>
      <c r="B13" s="36"/>
      <c r="C13" s="37"/>
    </row>
    <row r="14" spans="1:3" ht="12.75">
      <c r="A14" s="27"/>
      <c r="B14" s="36"/>
      <c r="C14" s="37"/>
    </row>
    <row r="15" spans="1:3" ht="12.75">
      <c r="A15" s="27"/>
      <c r="B15" s="36"/>
      <c r="C15" s="37"/>
    </row>
    <row r="17" ht="12.75">
      <c r="D17" s="12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2015-08-05T08:02:08Z</cp:lastPrinted>
  <dcterms:created xsi:type="dcterms:W3CDTF">2010-02-04T08:22:49Z</dcterms:created>
  <dcterms:modified xsi:type="dcterms:W3CDTF">2016-03-30T19:27:19Z</dcterms:modified>
  <cp:category/>
  <cp:version/>
  <cp:contentType/>
  <cp:contentStatus/>
</cp:coreProperties>
</file>